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41" windowWidth="14940" windowHeight="8040" activeTab="2"/>
  </bookViews>
  <sheets>
    <sheet name="属性" sheetId="1" r:id="rId1"/>
    <sheet name="消費指数" sheetId="2" r:id="rId2"/>
    <sheet name="家計簿" sheetId="3" r:id="rId3"/>
  </sheets>
  <definedNames/>
  <calcPr fullCalcOnLoad="1"/>
</workbook>
</file>

<file path=xl/sharedStrings.xml><?xml version="1.0" encoding="utf-8"?>
<sst xmlns="http://schemas.openxmlformats.org/spreadsheetml/2006/main" count="188" uniqueCount="133">
  <si>
    <t>お住まい</t>
  </si>
  <si>
    <t>夫婦のみ世帯（1世代）</t>
  </si>
  <si>
    <t>親子世帯(2世代)</t>
  </si>
  <si>
    <t>親子孫世帯(3世代)</t>
  </si>
  <si>
    <t>その他</t>
  </si>
  <si>
    <t>12月</t>
  </si>
  <si>
    <t>世帯人員</t>
  </si>
  <si>
    <t>世帯の年間収入(手取額)</t>
  </si>
  <si>
    <t>消費指数</t>
  </si>
  <si>
    <t>調査時期</t>
  </si>
  <si>
    <t>（前期差）</t>
  </si>
  <si>
    <t>（ＳＡ）</t>
  </si>
  <si>
    <t>№</t>
  </si>
  <si>
    <t>カテゴリ</t>
  </si>
  <si>
    <t>件数</t>
  </si>
  <si>
    <t>(全体)%</t>
  </si>
  <si>
    <t>サンプル数（％ﾍﾞｰｽ）</t>
  </si>
  <si>
    <t>1．公的年金給付（老齢、障害、遺族年金）</t>
  </si>
  <si>
    <t>2．保険給付金（医療、介護、失業保険）</t>
  </si>
  <si>
    <t>4．利息、株式配当、投信分配金</t>
  </si>
  <si>
    <t>5．事業収入（個人事業、農林水産業など）</t>
  </si>
  <si>
    <t>6．不動産収入（駐車場、アパート家賃など）</t>
  </si>
  <si>
    <t>7．有価証券売却・解約金（株、投資信託など）</t>
  </si>
  <si>
    <t>8．不動産売却（土地、住宅、マンションなど）</t>
  </si>
  <si>
    <t>支　　　　　　出</t>
  </si>
  <si>
    <t>1．食費（飲食会費は含まない）</t>
  </si>
  <si>
    <t>4．生活用品（生活雑貨、家事消耗品など）</t>
  </si>
  <si>
    <t>5．被服・装飾費（衣服、アクセサリー等）</t>
  </si>
  <si>
    <t>6．医療・介護・理美容（通院、医薬品など）</t>
  </si>
  <si>
    <t>7．交通費１（バス、鉄道、飛行機、高速道路料金など）</t>
  </si>
  <si>
    <t>8．交通費２（ガソリン代）</t>
  </si>
  <si>
    <t>Ⅱ．支出計</t>
  </si>
  <si>
    <r>
      <t>平均貯蓄性向（1-平均消費性向）</t>
    </r>
  </si>
  <si>
    <t>カテゴリー</t>
  </si>
  <si>
    <t>度数</t>
  </si>
  <si>
    <t>％</t>
  </si>
  <si>
    <t>合計</t>
  </si>
  <si>
    <t>世帯構成</t>
  </si>
  <si>
    <t>400～599万</t>
  </si>
  <si>
    <t>600～799万</t>
  </si>
  <si>
    <t>（数量）</t>
  </si>
  <si>
    <t>2人</t>
  </si>
  <si>
    <t>3人</t>
  </si>
  <si>
    <t>4人</t>
  </si>
  <si>
    <t>5人</t>
  </si>
  <si>
    <t>6人</t>
  </si>
  <si>
    <t>7人</t>
  </si>
  <si>
    <t>8人以上</t>
  </si>
  <si>
    <t>300万未満</t>
  </si>
  <si>
    <t>300～399万</t>
  </si>
  <si>
    <t>500～599万</t>
  </si>
  <si>
    <t>800万以上</t>
  </si>
  <si>
    <t>階級値</t>
  </si>
  <si>
    <t>(１)景気判断指数</t>
  </si>
  <si>
    <t>(２)暮らし向き判断指数</t>
  </si>
  <si>
    <t>①景気</t>
  </si>
  <si>
    <t>②雇用環境</t>
  </si>
  <si>
    <t>③物価</t>
  </si>
  <si>
    <t>④世帯収入</t>
  </si>
  <si>
    <t>⑤保有資産</t>
  </si>
  <si>
    <t>⑥お金の使い方</t>
  </si>
  <si>
    <t>⑦暮らしのゆとり</t>
  </si>
  <si>
    <t>調　査　年　月</t>
  </si>
  <si>
    <t>調　査　項　目</t>
  </si>
  <si>
    <t>給
与</t>
  </si>
  <si>
    <t>収　　　　入　　（手取り額）</t>
  </si>
  <si>
    <t>世帯員の定例給与《手取り額》</t>
  </si>
  <si>
    <t>世帯員の臨時給与《手取り額》</t>
  </si>
  <si>
    <t>3．各種手当（児童手当、こども手当）</t>
  </si>
  <si>
    <t>11.保険一時金（生命保険、損害保険など）</t>
  </si>
  <si>
    <t>12．相続、贈与、退職金</t>
  </si>
  <si>
    <t>13．祝金、謝礼金、香典など</t>
  </si>
  <si>
    <t>14．身内からの仕送り</t>
  </si>
  <si>
    <t>Ⅰ．収入計 (C+D+E)</t>
  </si>
  <si>
    <t>2．住居費（家賃、駐車場、修繕）</t>
  </si>
  <si>
    <t>3．水道･光熱費（電気、ガス、上下水道、灯油など）</t>
  </si>
  <si>
    <t>9.自動車関連費用（車検、メンテナンス、タイヤなど）</t>
  </si>
  <si>
    <t>10．通信費（電話、新聞、受信料、プロバイダー料金など）</t>
  </si>
  <si>
    <t>11．教育費（授業料、教材費、学習塾、部活費用など）</t>
  </si>
  <si>
    <t>12．育児費（子ども用品、保育園、幼稚園など）</t>
  </si>
  <si>
    <t>13．交際費（飲食会費、贈答品、冠婚葬祭費など）</t>
  </si>
  <si>
    <t>14．娯楽、趣味（旅行、レジャー、映画鑑賞など）</t>
  </si>
  <si>
    <t>15．習い事（英会話、料理教室、スポーツクラブなど）</t>
  </si>
  <si>
    <t>16．高額商品（パソコン、家電、家具、インテリアなど）</t>
  </si>
  <si>
    <t>17．金融商品１（株、国債、外貨、金など）</t>
  </si>
  <si>
    <t>18．金融商品２（投資信託、変額・定額年金保険）</t>
  </si>
  <si>
    <t>20．借入返済２（自動車、学資、カードローン）</t>
  </si>
  <si>
    <t>21．税金、各種保険料支払い（給与天引き以外）</t>
  </si>
  <si>
    <t>22．身内への仕送り（学生など）</t>
  </si>
  <si>
    <t>９月</t>
  </si>
  <si>
    <t>23．小遣い、その他</t>
  </si>
  <si>
    <t>23年</t>
  </si>
  <si>
    <t>県北</t>
  </si>
  <si>
    <t>中央</t>
  </si>
  <si>
    <t>県南</t>
  </si>
  <si>
    <t>23年</t>
  </si>
  <si>
    <t>24年</t>
  </si>
  <si>
    <t>3月</t>
  </si>
  <si>
    <t>-</t>
  </si>
  <si>
    <t xml:space="preserve"> 9 月</t>
  </si>
  <si>
    <t xml:space="preserve"> 12月</t>
  </si>
  <si>
    <t>前期比</t>
  </si>
  <si>
    <t>世帯主の定例給与　《手取り額》</t>
  </si>
  <si>
    <t>世帯主の臨時給与　《手取り額》</t>
  </si>
  <si>
    <t>　C．世帯主の勤労収入合計　 《手取り額》</t>
  </si>
  <si>
    <t>　D．世帯員の勤労収入合計 　《手取り額》</t>
  </si>
  <si>
    <t>世帯勤労収入合計 《手取り額》(C+D）</t>
  </si>
  <si>
    <t xml:space="preserve">19．借入返済１（住宅ローン） </t>
  </si>
  <si>
    <t>6月</t>
  </si>
  <si>
    <t>9月</t>
  </si>
  <si>
    <t>-</t>
  </si>
  <si>
    <t>（単位：円）</t>
  </si>
  <si>
    <t>世帯主の定例給与　《支給額》</t>
  </si>
  <si>
    <t>世帯主の臨時給与　《支給額》</t>
  </si>
  <si>
    <t>A.世帯主の給与　《支給額》</t>
  </si>
  <si>
    <t>世帯員の定例給与　《支給額》</t>
  </si>
  <si>
    <t>世帯員の臨時給与　《支給額》</t>
  </si>
  <si>
    <t>B.世帯員の給与　《支給額》</t>
  </si>
  <si>
    <t>世帯収入合計 《支給額》（A+B）</t>
  </si>
  <si>
    <t xml:space="preserve">24年
8月
</t>
  </si>
  <si>
    <t>前年同期比</t>
  </si>
  <si>
    <t>9．中古品売却（リサイクルショップなど）</t>
  </si>
  <si>
    <t>10.保険満期返戻金</t>
  </si>
  <si>
    <t>15．借り入れ（カードローン、キャッシング）</t>
  </si>
  <si>
    <t>16．その他</t>
  </si>
  <si>
    <t>E．その他収入(控除後）</t>
  </si>
  <si>
    <t>平均消費性向（支出計÷収入計×100）</t>
  </si>
  <si>
    <t>見通し</t>
  </si>
  <si>
    <t>（前年同期差）</t>
  </si>
  <si>
    <t>24年</t>
  </si>
  <si>
    <t>25年</t>
  </si>
  <si>
    <t xml:space="preserve">23年
11月
</t>
  </si>
  <si>
    <t xml:space="preserve">24年
11月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</si>
</sst>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);[Red]\(0.0\)"/>
    <numFmt numFmtId="178" formatCode="0.0%\ ;&quot;▲&quot;0.0%\ "/>
    <numFmt numFmtId="179" formatCode="#,##0;&quot;▲ &quot;#,##0"/>
    <numFmt numFmtId="180" formatCode="\ #,##0.0;&quot;▲&quot;\ #,##0.0"/>
    <numFmt numFmtId="181" formatCode="#,##0_);[Red]\(#,##0\)"/>
    <numFmt numFmtId="182" formatCode="&quot;¥&quot;#,##0_);[Red]\(&quot;¥&quot;#,##0\)"/>
    <numFmt numFmtId="183" formatCode="0.0_ "/>
    <numFmt numFmtId="184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NFモトヤシータ゛1KP"/>
      <family val="3"/>
    </font>
    <font>
      <sz val="9"/>
      <name val="NFモトヤシータ゛1KP"/>
      <family val="3"/>
    </font>
    <font>
      <sz val="10"/>
      <name val="NFモトヤシータ゛1KP"/>
      <family val="3"/>
    </font>
    <font>
      <b/>
      <sz val="11"/>
      <name val="NFモトヤシータ゛1KP"/>
      <family val="3"/>
    </font>
    <font>
      <sz val="11"/>
      <name val="NFモトヤシータ゛1KP"/>
      <family val="3"/>
    </font>
    <font>
      <sz val="12"/>
      <name val="NFモトヤシータ゛1KP"/>
      <family val="3"/>
    </font>
    <font>
      <b/>
      <sz val="12"/>
      <color indexed="9"/>
      <name val="NFモトヤシータ゛1KP"/>
      <family val="3"/>
    </font>
    <font>
      <b/>
      <sz val="9"/>
      <color indexed="9"/>
      <name val="NFモトヤシータ゛1KP"/>
      <family val="3"/>
    </font>
    <font>
      <b/>
      <sz val="10"/>
      <name val="NFモトヤシータ゛1KP"/>
      <family val="3"/>
    </font>
    <font>
      <b/>
      <sz val="12"/>
      <name val="NFモトヤシータ゛1KP"/>
      <family val="3"/>
    </font>
    <font>
      <b/>
      <sz val="9"/>
      <name val="NFモトヤシータ゛1KP"/>
      <family val="3"/>
    </font>
    <font>
      <sz val="12"/>
      <name val="ＭＳ Ｐゴシック"/>
      <family val="3"/>
    </font>
    <font>
      <b/>
      <sz val="14"/>
      <name val="NFモトヤアポロ1KP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>
        <color theme="3" tint="0.7999799847602844"/>
      </bottom>
    </border>
    <border>
      <left style="thin">
        <color theme="6" tint="0.5999900102615356"/>
      </left>
      <right/>
      <top/>
      <bottom/>
    </border>
    <border>
      <left/>
      <right style="thin">
        <color theme="3" tint="0.7999799847602844"/>
      </right>
      <top/>
      <bottom/>
    </border>
    <border>
      <left/>
      <right/>
      <top/>
      <bottom style="thin">
        <color theme="8" tint="0.7999799847602844"/>
      </bottom>
    </border>
    <border>
      <left/>
      <right style="thin">
        <color theme="9" tint="0.7999799847602844"/>
      </right>
      <top style="thin">
        <color theme="3" tint="0.7999799847602844"/>
      </top>
      <bottom style="thin">
        <color theme="8" tint="0.7999799847602844"/>
      </bottom>
    </border>
    <border>
      <left/>
      <right/>
      <top style="thin">
        <color theme="3" tint="0.7999799847602844"/>
      </top>
      <bottom style="thin">
        <color theme="9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/>
      <bottom/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/>
      <right style="thin">
        <color theme="8" tint="0.7999799847602844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9" tint="0.7999799847602844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3" tint="0.7999799847602844"/>
      </bottom>
    </border>
    <border>
      <left/>
      <right style="thin">
        <color theme="0"/>
      </right>
      <top style="thin">
        <color theme="0"/>
      </top>
      <bottom style="thin">
        <color theme="3" tint="0.7999799847602844"/>
      </bottom>
    </border>
    <border>
      <left/>
      <right/>
      <top style="thin">
        <color theme="3" tint="0.7999799847602844"/>
      </top>
      <bottom/>
    </border>
    <border>
      <left style="thin">
        <color theme="6" tint="0.5999900102615356"/>
      </left>
      <right style="thin">
        <color theme="3" tint="0.7999799847602844"/>
      </right>
      <top/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 style="thin">
        <color indexed="23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hair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 style="thin"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/>
      <right style="thin">
        <color indexed="55"/>
      </right>
      <top style="thin">
        <color indexed="55"/>
      </top>
      <bottom/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 style="thin">
        <color theme="6" tint="0.5999900102615356"/>
      </right>
      <top/>
      <bottom style="thin">
        <color theme="6" tint="0.5999900102615356"/>
      </bottom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0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 style="thin">
        <color theme="9" tint="0.7999799847602844"/>
      </bottom>
    </border>
    <border>
      <left style="thin">
        <color theme="9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6" tint="0.5999900102615356"/>
      </right>
      <top/>
      <bottom style="thin">
        <color theme="1"/>
      </bottom>
    </border>
    <border>
      <left/>
      <right style="thin">
        <color theme="3" tint="0.7999799847602844"/>
      </right>
      <top/>
      <bottom style="thin">
        <color theme="1"/>
      </bottom>
    </border>
    <border>
      <left/>
      <right style="thin">
        <color theme="8" tint="0.7999799847602844"/>
      </right>
      <top/>
      <bottom style="thin">
        <color theme="1"/>
      </bottom>
    </border>
    <border>
      <left/>
      <right style="thin">
        <color theme="0"/>
      </right>
      <top/>
      <bottom style="thin">
        <color theme="1"/>
      </bottom>
    </border>
    <border>
      <left style="thin">
        <color theme="9" tint="0.7999799847602844"/>
      </left>
      <right style="thin">
        <color theme="9" tint="0.7999799847602844"/>
      </right>
      <top/>
      <bottom style="thin">
        <color theme="1"/>
      </bottom>
    </border>
    <border>
      <left style="thin">
        <color theme="0"/>
      </left>
      <right style="thin">
        <color theme="0"/>
      </right>
      <top/>
      <bottom style="thin">
        <color theme="1"/>
      </bottom>
    </border>
    <border>
      <left style="thin">
        <color theme="6" tint="0.5999900102615356"/>
      </left>
      <right/>
      <top/>
      <bottom style="thin">
        <color theme="1"/>
      </bottom>
    </border>
    <border>
      <left style="thin">
        <color theme="0"/>
      </left>
      <right style="thin">
        <color theme="9" tint="0.7999799847602844"/>
      </right>
      <top/>
      <bottom style="thin">
        <color theme="1"/>
      </bottom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4999699890613556"/>
      </bottom>
    </border>
    <border>
      <left/>
      <right style="thin">
        <color indexed="55"/>
      </right>
      <top style="thin">
        <color indexed="55"/>
      </top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/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4999699890613556"/>
      </bottom>
    </border>
    <border>
      <left/>
      <right/>
      <top/>
      <bottom style="thin">
        <color theme="6" tint="0.5999900102615356"/>
      </bottom>
    </border>
    <border>
      <left/>
      <right/>
      <top style="thin">
        <color theme="9" tint="0.7999799847602844"/>
      </top>
      <bottom style="thin">
        <color theme="0"/>
      </bottom>
    </border>
    <border>
      <left style="thin">
        <color theme="6" tint="0.5999900102615356"/>
      </left>
      <right/>
      <top/>
      <bottom style="thin">
        <color theme="6" tint="0.5999900102615356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/>
    </border>
    <border>
      <left style="thin">
        <color theme="0"/>
      </left>
      <right style="thin">
        <color theme="0"/>
      </right>
      <top style="thin">
        <color theme="8" tint="0.7999799847602844"/>
      </top>
      <bottom/>
    </border>
    <border>
      <left/>
      <right style="thin">
        <color theme="9" tint="0.7999799847602844"/>
      </right>
      <top style="thin">
        <color theme="8" tint="0.7999799847602844"/>
      </top>
      <bottom/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/>
    </border>
    <border>
      <left style="thin">
        <color theme="0"/>
      </left>
      <right style="thin">
        <color theme="0"/>
      </right>
      <top style="thin">
        <color theme="9" tint="0.7999799847602844"/>
      </top>
      <bottom/>
    </border>
    <border>
      <left/>
      <right style="thin">
        <color theme="0"/>
      </right>
      <top style="thin">
        <color theme="9" tint="0.7999799847602844"/>
      </top>
      <bottom/>
    </border>
    <border>
      <left style="thin">
        <color theme="6" tint="0.5999900102615356"/>
      </left>
      <right style="thin">
        <color theme="6" tint="0.5999900102615356"/>
      </right>
      <top/>
      <bottom style="thin">
        <color theme="6" tint="0.5999900102615356"/>
      </bottom>
    </border>
    <border>
      <left style="thin">
        <color theme="3" tint="0.7999799847602844"/>
      </left>
      <right style="thin">
        <color theme="8" tint="0.7999799847602844"/>
      </right>
      <top/>
      <bottom/>
    </border>
    <border>
      <left/>
      <right style="thin">
        <color theme="9" tint="0.7999799847602844"/>
      </right>
      <top/>
      <bottom/>
    </border>
    <border>
      <left style="thin">
        <color theme="0" tint="-0.4999699890613556"/>
      </left>
      <right/>
      <top/>
      <bottom/>
    </border>
    <border>
      <left/>
      <right style="thin">
        <color indexed="55"/>
      </right>
      <top/>
      <bottom style="hair">
        <color indexed="55"/>
      </bottom>
    </border>
    <border>
      <left style="thin">
        <color indexed="55"/>
      </left>
      <right style="thin">
        <color theme="0" tint="-0.4999699890613556"/>
      </right>
      <top/>
      <bottom style="hair">
        <color indexed="55"/>
      </bottom>
    </border>
    <border>
      <left style="thin">
        <color indexed="55"/>
      </left>
      <right style="thin">
        <color indexed="55"/>
      </right>
      <top/>
      <bottom style="hair">
        <color indexed="55"/>
      </bottom>
    </border>
    <border>
      <left style="thin">
        <color indexed="55"/>
      </left>
      <right style="thin">
        <color indexed="55"/>
      </right>
      <top style="thin">
        <color theme="0" tint="-0.4999699890613556"/>
      </top>
      <bottom style="hair">
        <color indexed="55"/>
      </bottom>
    </border>
    <border>
      <left style="thin">
        <color theme="8" tint="0.7999799847602844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theme="0" tint="-0.4999699890613556"/>
      </right>
      <top/>
      <bottom style="thin">
        <color indexed="55"/>
      </bottom>
    </border>
    <border>
      <left style="thin">
        <color indexed="55"/>
      </left>
      <right style="thin">
        <color theme="0" tint="-0.4999699890613556"/>
      </right>
      <top/>
      <bottom/>
    </border>
    <border>
      <left/>
      <right style="thin">
        <color indexed="55"/>
      </right>
      <top style="thin">
        <color indexed="55"/>
      </top>
      <bottom/>
    </border>
    <border>
      <left style="thin"/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/>
      <right style="thin"/>
      <top/>
      <bottom/>
    </border>
    <border>
      <left style="thin"/>
      <right style="thin">
        <color theme="0" tint="-0.4999699890613556"/>
      </right>
      <top style="thin">
        <color indexed="55"/>
      </top>
      <bottom/>
    </border>
    <border>
      <left style="thin"/>
      <right style="thin">
        <color theme="0" tint="-0.4999699890613556"/>
      </right>
      <top style="thin">
        <color indexed="55"/>
      </top>
      <bottom style="thin">
        <color indexed="55"/>
      </bottom>
    </border>
    <border>
      <left style="thin"/>
      <right style="thin">
        <color theme="0" tint="-0.4999699890613556"/>
      </right>
      <top/>
      <bottom/>
    </border>
    <border>
      <left/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6" tint="0.5999900102615356"/>
      </left>
      <right/>
      <top/>
      <bottom style="thin"/>
    </border>
    <border>
      <left/>
      <right style="thin">
        <color theme="6" tint="0.5999900102615356"/>
      </right>
      <top/>
      <bottom style="thin"/>
    </border>
    <border>
      <left style="thin">
        <color theme="6" tint="0.5999900102615356"/>
      </left>
      <right style="thin">
        <color theme="3" tint="0.7999799847602844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theme="6" tint="0.5999900102615356"/>
      </left>
      <right/>
      <top style="thin"/>
      <bottom/>
    </border>
    <border>
      <left/>
      <right style="thin">
        <color theme="6" tint="0.5999900102615356"/>
      </right>
      <top style="thin"/>
      <bottom/>
    </border>
    <border>
      <left style="thin">
        <color theme="6" tint="0.5999900102615356"/>
      </left>
      <right style="thin">
        <color theme="3" tint="0.7999799847602844"/>
      </right>
      <top style="thin"/>
      <bottom/>
    </border>
    <border>
      <left/>
      <right/>
      <top style="thin">
        <color theme="6" tint="0.5999900102615356"/>
      </top>
      <bottom style="thin">
        <color theme="0"/>
      </bottom>
    </border>
    <border>
      <left/>
      <right/>
      <top style="thin">
        <color theme="3" tint="0.7999799847602844"/>
      </top>
      <bottom style="thin">
        <color theme="0"/>
      </bottom>
    </border>
    <border>
      <left/>
      <right/>
      <top style="thin">
        <color theme="8" tint="0.7999799847602844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8" tint="0.7999799847602844"/>
      </top>
      <bottom/>
    </border>
    <border>
      <left style="thin">
        <color theme="6" tint="0.5999900102615356"/>
      </left>
      <right/>
      <top style="thin">
        <color theme="3" tint="0.7999799847602844"/>
      </top>
      <bottom/>
    </border>
    <border>
      <left style="thin">
        <color theme="6" tint="0.5999900102615356"/>
      </left>
      <right/>
      <top style="thin">
        <color theme="3" tint="0.7999799847602844"/>
      </top>
      <bottom style="thin"/>
    </border>
    <border>
      <left style="thin">
        <color theme="6" tint="0.5999900102615356"/>
      </left>
      <right/>
      <top style="thin">
        <color theme="6" tint="0.5999900102615356"/>
      </top>
      <bottom/>
    </border>
    <border>
      <left/>
      <right style="thin">
        <color theme="6" tint="0.5999900102615356"/>
      </right>
      <top style="thin">
        <color theme="6" tint="0.5999900102615356"/>
      </top>
      <bottom/>
    </border>
    <border>
      <left/>
      <right style="thin">
        <color theme="6" tint="0.5999900102615356"/>
      </right>
      <top/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theme="8" tint="0.7999799847602844"/>
      </bottom>
    </border>
    <border>
      <left/>
      <right style="thin">
        <color indexed="55"/>
      </right>
      <top/>
      <bottom style="thin">
        <color theme="8" tint="0.7999799847602844"/>
      </bottom>
    </border>
    <border>
      <left/>
      <right style="thin">
        <color indexed="55"/>
      </right>
      <top/>
      <bottom style="thin">
        <color theme="0" tint="-0.4999699890613556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hair">
        <color indexed="55"/>
      </bottom>
    </border>
    <border>
      <left style="thin">
        <color indexed="55"/>
      </left>
      <right/>
      <top style="hair">
        <color indexed="55"/>
      </top>
      <bottom style="thin">
        <color indexed="55"/>
      </bottom>
    </border>
    <border>
      <left/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theme="8" tint="0.3999800086021423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indexed="55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indexed="55"/>
      </right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indexed="55"/>
      </right>
      <top style="thin">
        <color theme="0" tint="-0.4999699890613556"/>
      </top>
      <bottom/>
    </border>
    <border>
      <left style="thin">
        <color theme="5"/>
      </left>
      <right/>
      <top/>
      <bottom/>
    </border>
    <border>
      <left style="thin">
        <color indexed="55"/>
      </left>
      <right/>
      <top style="thin">
        <color theme="0" tint="-0.4999699890613556"/>
      </top>
      <bottom/>
    </border>
    <border>
      <left style="thin">
        <color indexed="55"/>
      </left>
      <right/>
      <top style="thin">
        <color theme="0" tint="-0.4999699890613556"/>
      </top>
      <bottom style="hair">
        <color indexed="55"/>
      </bottom>
    </border>
    <border>
      <left/>
      <right style="thin">
        <color indexed="55"/>
      </right>
      <top style="thin">
        <color theme="0" tint="-0.4999699890613556"/>
      </top>
      <bottom style="hair">
        <color indexed="55"/>
      </bottom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indexed="55"/>
      </left>
      <right style="thin">
        <color theme="0" tint="-0.4999699890613556"/>
      </right>
      <top style="thin"/>
      <bottom style="thin"/>
    </border>
    <border>
      <left style="thin">
        <color indexed="55"/>
      </left>
      <right style="thin">
        <color theme="0" tint="-0.4999699890613556"/>
      </right>
      <top style="thin"/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10" xfId="0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6" fillId="6" borderId="14" xfId="0" applyFont="1" applyFill="1" applyBorder="1" applyAlignment="1">
      <alignment/>
    </xf>
    <xf numFmtId="0" fontId="6" fillId="6" borderId="15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7" borderId="20" xfId="0" applyFont="1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shrinkToFit="1"/>
    </xf>
    <xf numFmtId="176" fontId="6" fillId="33" borderId="13" xfId="0" applyNumberFormat="1" applyFont="1" applyFill="1" applyBorder="1" applyAlignment="1">
      <alignment vertical="center"/>
    </xf>
    <xf numFmtId="176" fontId="6" fillId="6" borderId="23" xfId="0" applyNumberFormat="1" applyFont="1" applyFill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7" borderId="20" xfId="0" applyNumberFormat="1" applyFont="1" applyFill="1" applyBorder="1" applyAlignment="1">
      <alignment vertical="center"/>
    </xf>
    <xf numFmtId="180" fontId="6" fillId="0" borderId="24" xfId="0" applyNumberFormat="1" applyFont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180" fontId="6" fillId="0" borderId="26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/>
    </xf>
    <xf numFmtId="180" fontId="6" fillId="0" borderId="28" xfId="0" applyNumberFormat="1" applyFont="1" applyBorder="1" applyAlignment="1">
      <alignment vertical="center"/>
    </xf>
    <xf numFmtId="0" fontId="8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6" borderId="33" xfId="0" applyFont="1" applyFill="1" applyBorder="1" applyAlignment="1">
      <alignment/>
    </xf>
    <xf numFmtId="0" fontId="6" fillId="6" borderId="23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176" fontId="6" fillId="33" borderId="34" xfId="0" applyNumberFormat="1" applyFont="1" applyFill="1" applyBorder="1" applyAlignment="1">
      <alignment vertical="center"/>
    </xf>
    <xf numFmtId="179" fontId="15" fillId="0" borderId="35" xfId="48" applyNumberFormat="1" applyFont="1" applyFill="1" applyBorder="1" applyAlignment="1">
      <alignment vertical="center"/>
    </xf>
    <xf numFmtId="179" fontId="13" fillId="6" borderId="36" xfId="48" applyNumberFormat="1" applyFont="1" applyFill="1" applyBorder="1" applyAlignment="1">
      <alignment vertical="center"/>
    </xf>
    <xf numFmtId="179" fontId="15" fillId="0" borderId="37" xfId="48" applyNumberFormat="1" applyFont="1" applyFill="1" applyBorder="1" applyAlignment="1">
      <alignment vertical="center"/>
    </xf>
    <xf numFmtId="179" fontId="15" fillId="0" borderId="38" xfId="48" applyNumberFormat="1" applyFont="1" applyFill="1" applyBorder="1" applyAlignment="1">
      <alignment vertical="center"/>
    </xf>
    <xf numFmtId="179" fontId="7" fillId="6" borderId="38" xfId="48" applyNumberFormat="1" applyFont="1" applyFill="1" applyBorder="1" applyAlignment="1">
      <alignment vertical="center"/>
    </xf>
    <xf numFmtId="179" fontId="13" fillId="6" borderId="38" xfId="48" applyNumberFormat="1" applyFont="1" applyFill="1" applyBorder="1" applyAlignment="1">
      <alignment vertical="center"/>
    </xf>
    <xf numFmtId="38" fontId="5" fillId="35" borderId="35" xfId="48" applyFont="1" applyFill="1" applyBorder="1" applyAlignment="1">
      <alignment vertical="center"/>
    </xf>
    <xf numFmtId="179" fontId="6" fillId="35" borderId="38" xfId="48" applyNumberFormat="1" applyFont="1" applyFill="1" applyBorder="1" applyAlignment="1">
      <alignment vertical="center"/>
    </xf>
    <xf numFmtId="179" fontId="15" fillId="35" borderId="38" xfId="48" applyNumberFormat="1" applyFont="1" applyFill="1" applyBorder="1" applyAlignment="1">
      <alignment vertical="center"/>
    </xf>
    <xf numFmtId="38" fontId="7" fillId="6" borderId="39" xfId="48" applyFont="1" applyFill="1" applyBorder="1" applyAlignment="1">
      <alignment vertical="center"/>
    </xf>
    <xf numFmtId="38" fontId="7" fillId="6" borderId="40" xfId="48" applyFont="1" applyFill="1" applyBorder="1" applyAlignment="1">
      <alignment vertical="center"/>
    </xf>
    <xf numFmtId="179" fontId="13" fillId="6" borderId="41" xfId="48" applyNumberFormat="1" applyFont="1" applyFill="1" applyBorder="1" applyAlignment="1">
      <alignment vertical="center"/>
    </xf>
    <xf numFmtId="38" fontId="5" fillId="6" borderId="42" xfId="48" applyFont="1" applyFill="1" applyBorder="1" applyAlignment="1">
      <alignment horizontal="center" vertical="center"/>
    </xf>
    <xf numFmtId="38" fontId="5" fillId="35" borderId="43" xfId="48" applyFont="1" applyFill="1" applyBorder="1" applyAlignment="1">
      <alignment vertical="center"/>
    </xf>
    <xf numFmtId="179" fontId="6" fillId="35" borderId="37" xfId="48" applyNumberFormat="1" applyFont="1" applyFill="1" applyBorder="1" applyAlignment="1">
      <alignment vertical="center"/>
    </xf>
    <xf numFmtId="179" fontId="15" fillId="35" borderId="37" xfId="48" applyNumberFormat="1" applyFont="1" applyFill="1" applyBorder="1" applyAlignment="1">
      <alignment vertical="center"/>
    </xf>
    <xf numFmtId="38" fontId="5" fillId="35" borderId="44" xfId="48" applyFont="1" applyFill="1" applyBorder="1" applyAlignment="1">
      <alignment vertical="center"/>
    </xf>
    <xf numFmtId="38" fontId="7" fillId="6" borderId="45" xfId="48" applyFont="1" applyFill="1" applyBorder="1" applyAlignment="1">
      <alignment vertical="center"/>
    </xf>
    <xf numFmtId="38" fontId="7" fillId="6" borderId="46" xfId="48" applyFont="1" applyFill="1" applyBorder="1" applyAlignment="1">
      <alignment vertical="center"/>
    </xf>
    <xf numFmtId="38" fontId="10" fillId="6" borderId="0" xfId="48" applyFont="1" applyFill="1" applyBorder="1" applyAlignment="1">
      <alignment vertical="center"/>
    </xf>
    <xf numFmtId="38" fontId="10" fillId="6" borderId="47" xfId="48" applyFont="1" applyFill="1" applyBorder="1" applyAlignment="1">
      <alignment vertical="center"/>
    </xf>
    <xf numFmtId="179" fontId="15" fillId="35" borderId="44" xfId="48" applyNumberFormat="1" applyFont="1" applyFill="1" applyBorder="1" applyAlignment="1">
      <alignment vertical="center"/>
    </xf>
    <xf numFmtId="179" fontId="15" fillId="35" borderId="41" xfId="48" applyNumberFormat="1" applyFont="1" applyFill="1" applyBorder="1" applyAlignment="1">
      <alignment vertical="center"/>
    </xf>
    <xf numFmtId="179" fontId="15" fillId="35" borderId="35" xfId="48" applyNumberFormat="1" applyFont="1" applyFill="1" applyBorder="1" applyAlignment="1">
      <alignment vertical="center"/>
    </xf>
    <xf numFmtId="179" fontId="15" fillId="35" borderId="48" xfId="48" applyNumberFormat="1" applyFont="1" applyFill="1" applyBorder="1" applyAlignment="1">
      <alignment vertical="center"/>
    </xf>
    <xf numFmtId="38" fontId="5" fillId="35" borderId="49" xfId="48" applyFont="1" applyFill="1" applyBorder="1" applyAlignment="1">
      <alignment vertical="center"/>
    </xf>
    <xf numFmtId="38" fontId="5" fillId="35" borderId="50" xfId="48" applyFont="1" applyFill="1" applyBorder="1" applyAlignment="1">
      <alignment vertical="center"/>
    </xf>
    <xf numFmtId="38" fontId="5" fillId="35" borderId="47" xfId="48" applyFont="1" applyFill="1" applyBorder="1" applyAlignment="1">
      <alignment vertical="center"/>
    </xf>
    <xf numFmtId="38" fontId="5" fillId="35" borderId="40" xfId="48" applyFont="1" applyFill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9" fontId="15" fillId="0" borderId="44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38" fontId="5" fillId="35" borderId="45" xfId="48" applyFont="1" applyFill="1" applyBorder="1" applyAlignment="1">
      <alignment vertical="center"/>
    </xf>
    <xf numFmtId="38" fontId="5" fillId="35" borderId="51" xfId="48" applyFont="1" applyFill="1" applyBorder="1" applyAlignment="1">
      <alignment vertical="center"/>
    </xf>
    <xf numFmtId="179" fontId="15" fillId="35" borderId="52" xfId="48" applyNumberFormat="1" applyFont="1" applyFill="1" applyBorder="1" applyAlignment="1">
      <alignment vertical="center"/>
    </xf>
    <xf numFmtId="38" fontId="5" fillId="35" borderId="53" xfId="48" applyFont="1" applyFill="1" applyBorder="1" applyAlignment="1">
      <alignment vertical="center"/>
    </xf>
    <xf numFmtId="176" fontId="6" fillId="33" borderId="54" xfId="0" applyNumberFormat="1" applyFont="1" applyFill="1" applyBorder="1" applyAlignment="1">
      <alignment vertical="center"/>
    </xf>
    <xf numFmtId="0" fontId="6" fillId="10" borderId="55" xfId="0" applyFont="1" applyFill="1" applyBorder="1" applyAlignment="1">
      <alignment horizontal="center" vertical="center"/>
    </xf>
    <xf numFmtId="176" fontId="6" fillId="6" borderId="56" xfId="0" applyNumberFormat="1" applyFont="1" applyFill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176" fontId="6" fillId="7" borderId="60" xfId="0" applyNumberFormat="1" applyFont="1" applyFill="1" applyBorder="1" applyAlignment="1">
      <alignment vertical="center"/>
    </xf>
    <xf numFmtId="176" fontId="6" fillId="0" borderId="61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10" borderId="62" xfId="0" applyFont="1" applyFill="1" applyBorder="1" applyAlignment="1">
      <alignment horizontal="center" vertical="center"/>
    </xf>
    <xf numFmtId="176" fontId="6" fillId="33" borderId="63" xfId="0" applyNumberFormat="1" applyFont="1" applyFill="1" applyBorder="1" applyAlignment="1">
      <alignment vertical="center"/>
    </xf>
    <xf numFmtId="176" fontId="6" fillId="6" borderId="64" xfId="0" applyNumberFormat="1" applyFont="1" applyFill="1" applyBorder="1" applyAlignment="1">
      <alignment vertical="center"/>
    </xf>
    <xf numFmtId="176" fontId="6" fillId="0" borderId="65" xfId="0" applyNumberFormat="1" applyFont="1" applyBorder="1" applyAlignment="1">
      <alignment vertical="center"/>
    </xf>
    <xf numFmtId="176" fontId="6" fillId="7" borderId="66" xfId="0" applyNumberFormat="1" applyFont="1" applyFill="1" applyBorder="1" applyAlignment="1">
      <alignment vertical="center"/>
    </xf>
    <xf numFmtId="176" fontId="6" fillId="0" borderId="67" xfId="0" applyNumberFormat="1" applyFont="1" applyBorder="1" applyAlignment="1">
      <alignment vertical="center"/>
    </xf>
    <xf numFmtId="0" fontId="6" fillId="10" borderId="68" xfId="0" applyFont="1" applyFill="1" applyBorder="1" applyAlignment="1">
      <alignment vertical="center"/>
    </xf>
    <xf numFmtId="176" fontId="6" fillId="0" borderId="69" xfId="0" applyNumberFormat="1" applyFont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6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6" fontId="6" fillId="7" borderId="0" xfId="0" applyNumberFormat="1" applyFont="1" applyFill="1" applyBorder="1" applyAlignment="1">
      <alignment vertical="center"/>
    </xf>
    <xf numFmtId="179" fontId="7" fillId="6" borderId="70" xfId="48" applyNumberFormat="1" applyFont="1" applyFill="1" applyBorder="1" applyAlignment="1">
      <alignment horizontal="right" vertical="center"/>
    </xf>
    <xf numFmtId="0" fontId="10" fillId="36" borderId="71" xfId="0" applyFont="1" applyFill="1" applyBorder="1" applyAlignment="1">
      <alignment vertical="center"/>
    </xf>
    <xf numFmtId="0" fontId="10" fillId="36" borderId="72" xfId="0" applyFont="1" applyFill="1" applyBorder="1" applyAlignment="1">
      <alignment vertical="center"/>
    </xf>
    <xf numFmtId="179" fontId="14" fillId="36" borderId="72" xfId="48" applyNumberFormat="1" applyFont="1" applyFill="1" applyBorder="1" applyAlignment="1">
      <alignment vertical="center"/>
    </xf>
    <xf numFmtId="179" fontId="10" fillId="36" borderId="73" xfId="48" applyNumberFormat="1" applyFont="1" applyFill="1" applyBorder="1" applyAlignment="1">
      <alignment vertical="center"/>
    </xf>
    <xf numFmtId="179" fontId="7" fillId="6" borderId="70" xfId="48" applyNumberFormat="1" applyFont="1" applyFill="1" applyBorder="1" applyAlignment="1">
      <alignment vertical="center"/>
    </xf>
    <xf numFmtId="38" fontId="7" fillId="6" borderId="74" xfId="48" applyFont="1" applyFill="1" applyBorder="1" applyAlignment="1">
      <alignment vertical="center"/>
    </xf>
    <xf numFmtId="38" fontId="7" fillId="6" borderId="75" xfId="48" applyFont="1" applyFill="1" applyBorder="1" applyAlignment="1">
      <alignment vertical="center"/>
    </xf>
    <xf numFmtId="179" fontId="7" fillId="6" borderId="76" xfId="48" applyNumberFormat="1" applyFont="1" applyFill="1" applyBorder="1" applyAlignment="1">
      <alignment vertical="center"/>
    </xf>
    <xf numFmtId="179" fontId="14" fillId="18" borderId="77" xfId="48" applyNumberFormat="1" applyFont="1" applyFill="1" applyBorder="1" applyAlignment="1">
      <alignment vertical="center"/>
    </xf>
    <xf numFmtId="179" fontId="10" fillId="18" borderId="78" xfId="48" applyNumberFormat="1" applyFont="1" applyFill="1" applyBorder="1" applyAlignment="1">
      <alignment vertical="center"/>
    </xf>
    <xf numFmtId="181" fontId="14" fillId="9" borderId="79" xfId="48" applyNumberFormat="1" applyFont="1" applyFill="1" applyBorder="1" applyAlignment="1">
      <alignment vertical="center"/>
    </xf>
    <xf numFmtId="0" fontId="8" fillId="0" borderId="80" xfId="0" applyFont="1" applyBorder="1" applyAlignment="1">
      <alignment/>
    </xf>
    <xf numFmtId="0" fontId="6" fillId="0" borderId="81" xfId="0" applyFont="1" applyBorder="1" applyAlignment="1">
      <alignment horizontal="center" vertical="center" shrinkToFit="1"/>
    </xf>
    <xf numFmtId="0" fontId="6" fillId="10" borderId="8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/>
    </xf>
    <xf numFmtId="0" fontId="6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34" borderId="87" xfId="0" applyFont="1" applyFill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10" borderId="89" xfId="0" applyFont="1" applyFill="1" applyBorder="1" applyAlignment="1">
      <alignment horizontal="center" vertical="center"/>
    </xf>
    <xf numFmtId="176" fontId="6" fillId="33" borderId="34" xfId="0" applyNumberFormat="1" applyFont="1" applyFill="1" applyBorder="1" applyAlignment="1" quotePrefix="1">
      <alignment horizontal="center" vertical="center"/>
    </xf>
    <xf numFmtId="176" fontId="6" fillId="6" borderId="90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7" borderId="91" xfId="0" applyNumberFormat="1" applyFont="1" applyFill="1" applyBorder="1" applyAlignment="1">
      <alignment horizontal="center" vertical="center"/>
    </xf>
    <xf numFmtId="176" fontId="6" fillId="6" borderId="12" xfId="0" applyNumberFormat="1" applyFont="1" applyFill="1" applyBorder="1" applyAlignment="1">
      <alignment vertical="center"/>
    </xf>
    <xf numFmtId="0" fontId="5" fillId="9" borderId="92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0" fontId="5" fillId="9" borderId="35" xfId="0" applyFont="1" applyFill="1" applyBorder="1" applyAlignment="1">
      <alignment vertical="center"/>
    </xf>
    <xf numFmtId="179" fontId="15" fillId="0" borderId="93" xfId="48" applyNumberFormat="1" applyFont="1" applyFill="1" applyBorder="1" applyAlignment="1">
      <alignment vertical="center"/>
    </xf>
    <xf numFmtId="179" fontId="6" fillId="0" borderId="94" xfId="48" applyNumberFormat="1" applyFont="1" applyFill="1" applyBorder="1" applyAlignment="1">
      <alignment horizontal="right" vertical="center" wrapText="1"/>
    </xf>
    <xf numFmtId="38" fontId="5" fillId="35" borderId="95" xfId="48" applyFont="1" applyFill="1" applyBorder="1" applyAlignment="1">
      <alignment vertical="center"/>
    </xf>
    <xf numFmtId="179" fontId="6" fillId="35" borderId="96" xfId="48" applyNumberFormat="1" applyFont="1" applyFill="1" applyBorder="1" applyAlignment="1">
      <alignment vertical="center"/>
    </xf>
    <xf numFmtId="179" fontId="15" fillId="35" borderId="96" xfId="48" applyNumberFormat="1" applyFont="1" applyFill="1" applyBorder="1" applyAlignment="1">
      <alignment vertical="center"/>
    </xf>
    <xf numFmtId="38" fontId="10" fillId="6" borderId="97" xfId="48" applyFont="1" applyFill="1" applyBorder="1" applyAlignment="1">
      <alignment vertical="center"/>
    </xf>
    <xf numFmtId="179" fontId="13" fillId="6" borderId="48" xfId="48" applyNumberFormat="1" applyFont="1" applyFill="1" applyBorder="1" applyAlignment="1">
      <alignment vertical="center"/>
    </xf>
    <xf numFmtId="0" fontId="5" fillId="35" borderId="70" xfId="0" applyFont="1" applyFill="1" applyBorder="1" applyAlignment="1">
      <alignment vertical="center"/>
    </xf>
    <xf numFmtId="179" fontId="6" fillId="35" borderId="98" xfId="48" applyNumberFormat="1" applyFont="1" applyFill="1" applyBorder="1" applyAlignment="1">
      <alignment vertical="center"/>
    </xf>
    <xf numFmtId="0" fontId="5" fillId="35" borderId="99" xfId="0" applyFont="1" applyFill="1" applyBorder="1" applyAlignment="1">
      <alignment vertical="center"/>
    </xf>
    <xf numFmtId="38" fontId="5" fillId="35" borderId="70" xfId="48" applyFont="1" applyFill="1" applyBorder="1" applyAlignment="1">
      <alignment vertical="center"/>
    </xf>
    <xf numFmtId="38" fontId="5" fillId="35" borderId="99" xfId="48" applyFont="1" applyFill="1" applyBorder="1" applyAlignment="1">
      <alignment vertical="center"/>
    </xf>
    <xf numFmtId="179" fontId="15" fillId="35" borderId="100" xfId="48" applyNumberFormat="1" applyFont="1" applyFill="1" applyBorder="1" applyAlignment="1">
      <alignment vertical="center"/>
    </xf>
    <xf numFmtId="38" fontId="7" fillId="6" borderId="101" xfId="48" applyFont="1" applyFill="1" applyBorder="1" applyAlignment="1">
      <alignment vertical="center"/>
    </xf>
    <xf numFmtId="179" fontId="13" fillId="6" borderId="102" xfId="48" applyNumberFormat="1" applyFont="1" applyFill="1" applyBorder="1" applyAlignment="1">
      <alignment vertical="center"/>
    </xf>
    <xf numFmtId="38" fontId="13" fillId="18" borderId="103" xfId="48" applyFont="1" applyFill="1" applyBorder="1" applyAlignment="1">
      <alignment vertical="center" textRotation="255"/>
    </xf>
    <xf numFmtId="38" fontId="5" fillId="35" borderId="39" xfId="48" applyFont="1" applyFill="1" applyBorder="1" applyAlignment="1">
      <alignment vertical="center"/>
    </xf>
    <xf numFmtId="38" fontId="5" fillId="35" borderId="104" xfId="48" applyFont="1" applyFill="1" applyBorder="1" applyAlignment="1">
      <alignment vertical="center"/>
    </xf>
    <xf numFmtId="38" fontId="5" fillId="35" borderId="46" xfId="48" applyFont="1" applyFill="1" applyBorder="1" applyAlignment="1">
      <alignment vertical="center"/>
    </xf>
    <xf numFmtId="38" fontId="5" fillId="35" borderId="105" xfId="48" applyFont="1" applyFill="1" applyBorder="1" applyAlignment="1">
      <alignment vertical="center"/>
    </xf>
    <xf numFmtId="0" fontId="5" fillId="0" borderId="106" xfId="0" applyFont="1" applyBorder="1" applyAlignment="1">
      <alignment vertical="center"/>
    </xf>
    <xf numFmtId="0" fontId="5" fillId="0" borderId="107" xfId="0" applyFont="1" applyBorder="1" applyAlignment="1">
      <alignment vertical="center"/>
    </xf>
    <xf numFmtId="38" fontId="5" fillId="35" borderId="106" xfId="48" applyFont="1" applyFill="1" applyBorder="1" applyAlignment="1">
      <alignment vertical="center"/>
    </xf>
    <xf numFmtId="179" fontId="10" fillId="9" borderId="108" xfId="48" applyNumberFormat="1" applyFont="1" applyFill="1" applyBorder="1" applyAlignment="1">
      <alignment vertical="center"/>
    </xf>
    <xf numFmtId="178" fontId="9" fillId="11" borderId="109" xfId="42" applyNumberFormat="1" applyFont="1" applyFill="1" applyBorder="1" applyAlignment="1">
      <alignment vertical="center"/>
    </xf>
    <xf numFmtId="178" fontId="9" fillId="11" borderId="110" xfId="48" applyNumberFormat="1" applyFont="1" applyFill="1" applyBorder="1" applyAlignment="1">
      <alignment horizontal="right" vertical="center"/>
    </xf>
    <xf numFmtId="178" fontId="9" fillId="18" borderId="35" xfId="0" applyNumberFormat="1" applyFont="1" applyFill="1" applyBorder="1" applyAlignment="1">
      <alignment vertical="center"/>
    </xf>
    <xf numFmtId="178" fontId="9" fillId="18" borderId="110" xfId="4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83" fontId="3" fillId="0" borderId="0" xfId="0" applyNumberFormat="1" applyFont="1" applyFill="1" applyAlignment="1">
      <alignment/>
    </xf>
    <xf numFmtId="0" fontId="6" fillId="1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105" xfId="0" applyFont="1" applyBorder="1" applyAlignment="1">
      <alignment vertical="center"/>
    </xf>
    <xf numFmtId="179" fontId="10" fillId="9" borderId="73" xfId="48" applyNumberFormat="1" applyFont="1" applyFill="1" applyBorder="1" applyAlignment="1">
      <alignment vertical="center"/>
    </xf>
    <xf numFmtId="38" fontId="5" fillId="6" borderId="52" xfId="48" applyFont="1" applyFill="1" applyBorder="1" applyAlignment="1">
      <alignment horizontal="center" vertical="center"/>
    </xf>
    <xf numFmtId="183" fontId="0" fillId="0" borderId="10" xfId="0" applyNumberFormat="1" applyBorder="1" applyAlignment="1">
      <alignment/>
    </xf>
    <xf numFmtId="0" fontId="6" fillId="10" borderId="111" xfId="0" applyFont="1" applyFill="1" applyBorder="1" applyAlignment="1">
      <alignment vertical="center"/>
    </xf>
    <xf numFmtId="0" fontId="6" fillId="10" borderId="112" xfId="0" applyFont="1" applyFill="1" applyBorder="1" applyAlignment="1">
      <alignment horizontal="center" vertical="center"/>
    </xf>
    <xf numFmtId="176" fontId="6" fillId="33" borderId="113" xfId="0" applyNumberFormat="1" applyFont="1" applyFill="1" applyBorder="1" applyAlignment="1">
      <alignment vertical="center"/>
    </xf>
    <xf numFmtId="176" fontId="6" fillId="6" borderId="111" xfId="0" applyNumberFormat="1" applyFont="1" applyFill="1" applyBorder="1" applyAlignment="1">
      <alignment vertical="center"/>
    </xf>
    <xf numFmtId="176" fontId="6" fillId="0" borderId="114" xfId="0" applyNumberFormat="1" applyFont="1" applyFill="1" applyBorder="1" applyAlignment="1">
      <alignment vertical="center"/>
    </xf>
    <xf numFmtId="176" fontId="6" fillId="7" borderId="114" xfId="0" applyNumberFormat="1" applyFont="1" applyFill="1" applyBorder="1" applyAlignment="1">
      <alignment vertical="center"/>
    </xf>
    <xf numFmtId="0" fontId="6" fillId="10" borderId="115" xfId="0" applyFont="1" applyFill="1" applyBorder="1" applyAlignment="1">
      <alignment horizontal="center" vertical="center"/>
    </xf>
    <xf numFmtId="176" fontId="6" fillId="33" borderId="115" xfId="0" applyNumberFormat="1" applyFont="1" applyFill="1" applyBorder="1" applyAlignment="1">
      <alignment vertical="center"/>
    </xf>
    <xf numFmtId="176" fontId="6" fillId="6" borderId="115" xfId="0" applyNumberFormat="1" applyFont="1" applyFill="1" applyBorder="1" applyAlignment="1">
      <alignment vertical="center"/>
    </xf>
    <xf numFmtId="180" fontId="6" fillId="0" borderId="115" xfId="0" applyNumberFormat="1" applyFont="1" applyBorder="1" applyAlignment="1">
      <alignment vertical="center"/>
    </xf>
    <xf numFmtId="176" fontId="6" fillId="7" borderId="115" xfId="0" applyNumberFormat="1" applyFont="1" applyFill="1" applyBorder="1" applyAlignment="1">
      <alignment vertical="center"/>
    </xf>
    <xf numFmtId="176" fontId="6" fillId="6" borderId="114" xfId="0" applyNumberFormat="1" applyFont="1" applyFill="1" applyBorder="1" applyAlignment="1">
      <alignment vertical="center"/>
    </xf>
    <xf numFmtId="0" fontId="6" fillId="10" borderId="116" xfId="0" applyFont="1" applyFill="1" applyBorder="1" applyAlignment="1">
      <alignment horizontal="center" vertical="center"/>
    </xf>
    <xf numFmtId="0" fontId="6" fillId="10" borderId="117" xfId="0" applyFont="1" applyFill="1" applyBorder="1" applyAlignment="1">
      <alignment horizontal="center" vertical="center"/>
    </xf>
    <xf numFmtId="176" fontId="6" fillId="33" borderId="118" xfId="0" applyNumberFormat="1" applyFont="1" applyFill="1" applyBorder="1" applyAlignment="1">
      <alignment vertical="center"/>
    </xf>
    <xf numFmtId="176" fontId="6" fillId="6" borderId="116" xfId="0" applyNumberFormat="1" applyFont="1" applyFill="1" applyBorder="1" applyAlignment="1">
      <alignment vertical="center"/>
    </xf>
    <xf numFmtId="176" fontId="6" fillId="0" borderId="115" xfId="0" applyNumberFormat="1" applyFont="1" applyFill="1" applyBorder="1" applyAlignment="1">
      <alignment vertical="center"/>
    </xf>
    <xf numFmtId="0" fontId="6" fillId="10" borderId="12" xfId="0" applyFont="1" applyFill="1" applyBorder="1" applyAlignment="1">
      <alignment horizontal="center" vertical="center"/>
    </xf>
    <xf numFmtId="0" fontId="6" fillId="0" borderId="119" xfId="0" applyFont="1" applyBorder="1" applyAlignment="1">
      <alignment/>
    </xf>
    <xf numFmtId="0" fontId="6" fillId="0" borderId="120" xfId="0" applyFont="1" applyBorder="1" applyAlignment="1">
      <alignment/>
    </xf>
    <xf numFmtId="0" fontId="6" fillId="0" borderId="121" xfId="0" applyFont="1" applyBorder="1" applyAlignment="1">
      <alignment/>
    </xf>
    <xf numFmtId="0" fontId="8" fillId="0" borderId="30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6" borderId="14" xfId="0" applyFont="1" applyFill="1" applyBorder="1" applyAlignment="1">
      <alignment/>
    </xf>
    <xf numFmtId="0" fontId="7" fillId="6" borderId="15" xfId="0" applyFont="1" applyFill="1" applyBorder="1" applyAlignment="1">
      <alignment/>
    </xf>
    <xf numFmtId="0" fontId="7" fillId="7" borderId="16" xfId="0" applyFont="1" applyFill="1" applyBorder="1" applyAlignment="1">
      <alignment/>
    </xf>
    <xf numFmtId="0" fontId="7" fillId="6" borderId="23" xfId="0" applyFont="1" applyFill="1" applyBorder="1" applyAlignment="1">
      <alignment/>
    </xf>
    <xf numFmtId="0" fontId="6" fillId="0" borderId="122" xfId="0" applyFont="1" applyBorder="1" applyAlignment="1">
      <alignment horizontal="center"/>
    </xf>
    <xf numFmtId="176" fontId="6" fillId="33" borderId="123" xfId="0" applyNumberFormat="1" applyFont="1" applyFill="1" applyBorder="1" applyAlignment="1">
      <alignment vertical="center"/>
    </xf>
    <xf numFmtId="176" fontId="6" fillId="33" borderId="124" xfId="0" applyNumberFormat="1" applyFont="1" applyFill="1" applyBorder="1" applyAlignment="1">
      <alignment vertical="center"/>
    </xf>
    <xf numFmtId="0" fontId="7" fillId="10" borderId="125" xfId="0" applyFont="1" applyFill="1" applyBorder="1" applyAlignment="1">
      <alignment horizontal="left" vertical="top"/>
    </xf>
    <xf numFmtId="0" fontId="7" fillId="10" borderId="126" xfId="0" applyFont="1" applyFill="1" applyBorder="1" applyAlignment="1">
      <alignment horizontal="left" vertical="top"/>
    </xf>
    <xf numFmtId="0" fontId="7" fillId="10" borderId="12" xfId="0" applyFont="1" applyFill="1" applyBorder="1" applyAlignment="1">
      <alignment horizontal="left" vertical="top"/>
    </xf>
    <xf numFmtId="0" fontId="7" fillId="10" borderId="127" xfId="0" applyFont="1" applyFill="1" applyBorder="1" applyAlignment="1">
      <alignment horizontal="left" vertical="top"/>
    </xf>
    <xf numFmtId="0" fontId="7" fillId="10" borderId="82" xfId="0" applyFont="1" applyFill="1" applyBorder="1" applyAlignment="1">
      <alignment horizontal="left" vertical="top"/>
    </xf>
    <xf numFmtId="0" fontId="7" fillId="10" borderId="55" xfId="0" applyFont="1" applyFill="1" applyBorder="1" applyAlignment="1">
      <alignment horizontal="left" vertical="top"/>
    </xf>
    <xf numFmtId="38" fontId="5" fillId="6" borderId="128" xfId="48" applyFont="1" applyFill="1" applyBorder="1" applyAlignment="1">
      <alignment horizontal="center" vertical="center"/>
    </xf>
    <xf numFmtId="38" fontId="5" fillId="6" borderId="100" xfId="48" applyFont="1" applyFill="1" applyBorder="1" applyAlignment="1">
      <alignment horizontal="center" vertical="center"/>
    </xf>
    <xf numFmtId="38" fontId="5" fillId="6" borderId="129" xfId="48" applyFont="1" applyFill="1" applyBorder="1" applyAlignment="1">
      <alignment horizontal="center" vertical="center"/>
    </xf>
    <xf numFmtId="38" fontId="5" fillId="6" borderId="35" xfId="48" applyFont="1" applyFill="1" applyBorder="1" applyAlignment="1">
      <alignment horizontal="center" vertical="center"/>
    </xf>
    <xf numFmtId="38" fontId="5" fillId="6" borderId="130" xfId="48" applyFont="1" applyFill="1" applyBorder="1" applyAlignment="1">
      <alignment horizontal="center" vertical="center"/>
    </xf>
    <xf numFmtId="38" fontId="5" fillId="6" borderId="131" xfId="48" applyFont="1" applyFill="1" applyBorder="1" applyAlignment="1">
      <alignment horizontal="center" vertical="center"/>
    </xf>
    <xf numFmtId="38" fontId="10" fillId="18" borderId="103" xfId="48" applyFont="1" applyFill="1" applyBorder="1" applyAlignment="1">
      <alignment horizontal="left" vertical="center"/>
    </xf>
    <xf numFmtId="38" fontId="10" fillId="18" borderId="132" xfId="48" applyFont="1" applyFill="1" applyBorder="1" applyAlignment="1">
      <alignment horizontal="left" vertical="center"/>
    </xf>
    <xf numFmtId="0" fontId="7" fillId="6" borderId="133" xfId="0" applyFont="1" applyFill="1" applyBorder="1" applyAlignment="1">
      <alignment vertical="center"/>
    </xf>
    <xf numFmtId="0" fontId="7" fillId="6" borderId="41" xfId="0" applyFont="1" applyFill="1" applyBorder="1" applyAlignment="1">
      <alignment vertical="center"/>
    </xf>
    <xf numFmtId="0" fontId="5" fillId="0" borderId="134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135" xfId="0" applyFont="1" applyFill="1" applyBorder="1" applyAlignment="1">
      <alignment/>
    </xf>
    <xf numFmtId="0" fontId="5" fillId="0" borderId="136" xfId="0" applyFont="1" applyFill="1" applyBorder="1" applyAlignment="1">
      <alignment/>
    </xf>
    <xf numFmtId="0" fontId="5" fillId="6" borderId="128" xfId="0" applyFont="1" applyFill="1" applyBorder="1" applyAlignment="1">
      <alignment horizontal="center"/>
    </xf>
    <xf numFmtId="0" fontId="5" fillId="6" borderId="129" xfId="0" applyFont="1" applyFill="1" applyBorder="1" applyAlignment="1">
      <alignment horizontal="center"/>
    </xf>
    <xf numFmtId="0" fontId="5" fillId="6" borderId="137" xfId="0" applyFont="1" applyFill="1" applyBorder="1" applyAlignment="1">
      <alignment horizontal="center"/>
    </xf>
    <xf numFmtId="38" fontId="17" fillId="18" borderId="35" xfId="48" applyFont="1" applyFill="1" applyBorder="1" applyAlignment="1">
      <alignment horizontal="center" vertical="center" textRotation="255"/>
    </xf>
    <xf numFmtId="38" fontId="17" fillId="18" borderId="138" xfId="48" applyFont="1" applyFill="1" applyBorder="1" applyAlignment="1">
      <alignment horizontal="center" vertical="center" textRotation="255"/>
    </xf>
    <xf numFmtId="38" fontId="5" fillId="6" borderId="52" xfId="48" applyFont="1" applyFill="1" applyBorder="1" applyAlignment="1">
      <alignment horizontal="center" vertical="center"/>
    </xf>
    <xf numFmtId="0" fontId="9" fillId="18" borderId="139" xfId="0" applyFont="1" applyFill="1" applyBorder="1" applyAlignment="1">
      <alignment horizontal="center" vertical="center" wrapText="1"/>
    </xf>
    <xf numFmtId="0" fontId="9" fillId="18" borderId="140" xfId="0" applyFont="1" applyFill="1" applyBorder="1" applyAlignment="1">
      <alignment horizontal="center" vertical="center" wrapText="1"/>
    </xf>
    <xf numFmtId="0" fontId="9" fillId="18" borderId="110" xfId="0" applyFont="1" applyFill="1" applyBorder="1" applyAlignment="1">
      <alignment horizontal="center" vertical="center" wrapText="1"/>
    </xf>
    <xf numFmtId="0" fontId="9" fillId="11" borderId="139" xfId="0" applyFont="1" applyFill="1" applyBorder="1" applyAlignment="1">
      <alignment horizontal="center" vertical="center" wrapText="1"/>
    </xf>
    <xf numFmtId="0" fontId="9" fillId="11" borderId="140" xfId="0" applyFont="1" applyFill="1" applyBorder="1" applyAlignment="1">
      <alignment horizontal="center" vertical="center" wrapText="1"/>
    </xf>
    <xf numFmtId="0" fontId="9" fillId="11" borderId="110" xfId="0" applyFont="1" applyFill="1" applyBorder="1" applyAlignment="1">
      <alignment horizontal="center" vertical="center" wrapText="1"/>
    </xf>
    <xf numFmtId="181" fontId="11" fillId="21" borderId="141" xfId="48" applyNumberFormat="1" applyFont="1" applyFill="1" applyBorder="1" applyAlignment="1">
      <alignment horizontal="center" vertical="center" wrapText="1"/>
    </xf>
    <xf numFmtId="0" fontId="16" fillId="21" borderId="0" xfId="0" applyFont="1" applyFill="1" applyBorder="1" applyAlignment="1">
      <alignment horizontal="center" vertical="center"/>
    </xf>
    <xf numFmtId="0" fontId="16" fillId="21" borderId="103" xfId="0" applyFont="1" applyFill="1" applyBorder="1" applyAlignment="1">
      <alignment horizontal="center" vertical="center"/>
    </xf>
    <xf numFmtId="38" fontId="7" fillId="9" borderId="142" xfId="48" applyFont="1" applyFill="1" applyBorder="1" applyAlignment="1">
      <alignment horizontal="center" vertical="center"/>
    </xf>
    <xf numFmtId="38" fontId="7" fillId="9" borderId="143" xfId="48" applyFont="1" applyFill="1" applyBorder="1" applyAlignment="1">
      <alignment horizontal="center" vertical="center"/>
    </xf>
    <xf numFmtId="0" fontId="10" fillId="9" borderId="74" xfId="0" applyFont="1" applyFill="1" applyBorder="1" applyAlignment="1">
      <alignment horizontal="left" vertical="center"/>
    </xf>
    <xf numFmtId="0" fontId="10" fillId="9" borderId="103" xfId="0" applyFont="1" applyFill="1" applyBorder="1" applyAlignment="1">
      <alignment horizontal="left" vertical="center"/>
    </xf>
    <xf numFmtId="0" fontId="10" fillId="9" borderId="132" xfId="0" applyFont="1" applyFill="1" applyBorder="1" applyAlignment="1">
      <alignment horizontal="left" vertical="center"/>
    </xf>
    <xf numFmtId="38" fontId="17" fillId="9" borderId="0" xfId="48" applyFont="1" applyFill="1" applyBorder="1" applyAlignment="1">
      <alignment horizontal="center" vertical="center" textRotation="255"/>
    </xf>
    <xf numFmtId="38" fontId="10" fillId="9" borderId="108" xfId="48" applyFont="1" applyFill="1" applyBorder="1" applyAlignment="1">
      <alignment horizontal="left" vertical="center"/>
    </xf>
    <xf numFmtId="38" fontId="10" fillId="9" borderId="100" xfId="48" applyFont="1" applyFill="1" applyBorder="1" applyAlignment="1">
      <alignment horizontal="left" vertical="center"/>
    </xf>
    <xf numFmtId="0" fontId="10" fillId="9" borderId="144" xfId="0" applyFont="1" applyFill="1" applyBorder="1" applyAlignment="1">
      <alignment horizontal="right" vertical="center" wrapText="1"/>
    </xf>
    <xf numFmtId="0" fontId="10" fillId="9" borderId="141" xfId="0" applyFont="1" applyFill="1" applyBorder="1" applyAlignment="1">
      <alignment horizontal="right" vertical="center" wrapText="1"/>
    </xf>
    <xf numFmtId="0" fontId="10" fillId="9" borderId="145" xfId="0" applyFont="1" applyFill="1" applyBorder="1" applyAlignment="1">
      <alignment horizontal="right" vertical="center" wrapText="1"/>
    </xf>
    <xf numFmtId="0" fontId="12" fillId="21" borderId="146" xfId="0" applyFont="1" applyFill="1" applyBorder="1" applyAlignment="1">
      <alignment horizontal="center" vertical="center"/>
    </xf>
    <xf numFmtId="0" fontId="12" fillId="21" borderId="0" xfId="0" applyFont="1" applyFill="1" applyBorder="1" applyAlignment="1">
      <alignment horizontal="center" vertical="center"/>
    </xf>
    <xf numFmtId="182" fontId="17" fillId="36" borderId="144" xfId="0" applyNumberFormat="1" applyFont="1" applyFill="1" applyBorder="1" applyAlignment="1">
      <alignment horizontal="center" vertical="center" wrapText="1"/>
    </xf>
    <xf numFmtId="182" fontId="17" fillId="36" borderId="92" xfId="0" applyNumberFormat="1" applyFont="1" applyFill="1" applyBorder="1" applyAlignment="1">
      <alignment horizontal="center" vertical="center" wrapText="1"/>
    </xf>
    <xf numFmtId="182" fontId="17" fillId="36" borderId="74" xfId="0" applyNumberFormat="1" applyFont="1" applyFill="1" applyBorder="1" applyAlignment="1">
      <alignment horizontal="center" vertical="center" wrapText="1"/>
    </xf>
    <xf numFmtId="0" fontId="5" fillId="6" borderId="147" xfId="0" applyFont="1" applyFill="1" applyBorder="1" applyAlignment="1">
      <alignment horizontal="center"/>
    </xf>
    <xf numFmtId="0" fontId="5" fillId="0" borderId="148" xfId="0" applyFont="1" applyFill="1" applyBorder="1" applyAlignment="1">
      <alignment/>
    </xf>
    <xf numFmtId="0" fontId="5" fillId="0" borderId="149" xfId="0" applyFont="1" applyFill="1" applyBorder="1" applyAlignment="1">
      <alignment/>
    </xf>
    <xf numFmtId="181" fontId="14" fillId="9" borderId="150" xfId="48" applyNumberFormat="1" applyFont="1" applyFill="1" applyBorder="1" applyAlignment="1">
      <alignment horizontal="center" vertical="center" wrapText="1"/>
    </xf>
    <xf numFmtId="181" fontId="14" fillId="9" borderId="151" xfId="48" applyNumberFormat="1" applyFont="1" applyFill="1" applyBorder="1" applyAlignment="1">
      <alignment horizontal="center" vertical="center" wrapText="1"/>
    </xf>
    <xf numFmtId="181" fontId="14" fillId="9" borderId="152" xfId="48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vertical="center"/>
    </xf>
    <xf numFmtId="179" fontId="6" fillId="0" borderId="93" xfId="48" applyNumberFormat="1" applyFont="1" applyFill="1" applyBorder="1" applyAlignment="1">
      <alignment vertical="center"/>
    </xf>
    <xf numFmtId="179" fontId="6" fillId="0" borderId="35" xfId="48" applyNumberFormat="1" applyFont="1" applyFill="1" applyBorder="1" applyAlignment="1">
      <alignment vertical="center"/>
    </xf>
    <xf numFmtId="179" fontId="7" fillId="6" borderId="36" xfId="48" applyNumberFormat="1" applyFont="1" applyFill="1" applyBorder="1" applyAlignment="1">
      <alignment vertical="center"/>
    </xf>
    <xf numFmtId="179" fontId="6" fillId="0" borderId="37" xfId="48" applyNumberFormat="1" applyFont="1" applyFill="1" applyBorder="1" applyAlignment="1">
      <alignment vertical="center"/>
    </xf>
    <xf numFmtId="179" fontId="6" fillId="0" borderId="38" xfId="48" applyNumberFormat="1" applyFont="1" applyFill="1" applyBorder="1" applyAlignment="1">
      <alignment vertical="center"/>
    </xf>
    <xf numFmtId="179" fontId="10" fillId="36" borderId="72" xfId="48" applyNumberFormat="1" applyFont="1" applyFill="1" applyBorder="1" applyAlignment="1">
      <alignment vertical="center"/>
    </xf>
    <xf numFmtId="179" fontId="7" fillId="6" borderId="41" xfId="48" applyNumberFormat="1" applyFont="1" applyFill="1" applyBorder="1" applyAlignment="1">
      <alignment vertical="center"/>
    </xf>
    <xf numFmtId="179" fontId="7" fillId="6" borderId="48" xfId="48" applyNumberFormat="1" applyFont="1" applyFill="1" applyBorder="1" applyAlignment="1">
      <alignment vertical="center"/>
    </xf>
    <xf numFmtId="179" fontId="6" fillId="35" borderId="44" xfId="48" applyNumberFormat="1" applyFont="1" applyFill="1" applyBorder="1" applyAlignment="1">
      <alignment vertical="center"/>
    </xf>
    <xf numFmtId="179" fontId="6" fillId="35" borderId="41" xfId="48" applyNumberFormat="1" applyFont="1" applyFill="1" applyBorder="1" applyAlignment="1">
      <alignment vertical="center"/>
    </xf>
    <xf numFmtId="179" fontId="6" fillId="35" borderId="35" xfId="48" applyNumberFormat="1" applyFont="1" applyFill="1" applyBorder="1" applyAlignment="1">
      <alignment vertical="center"/>
    </xf>
    <xf numFmtId="179" fontId="6" fillId="35" borderId="48" xfId="48" applyNumberFormat="1" applyFont="1" applyFill="1" applyBorder="1" applyAlignment="1">
      <alignment vertical="center"/>
    </xf>
    <xf numFmtId="179" fontId="6" fillId="35" borderId="100" xfId="48" applyNumberFormat="1" applyFont="1" applyFill="1" applyBorder="1" applyAlignment="1">
      <alignment vertical="center"/>
    </xf>
    <xf numFmtId="179" fontId="7" fillId="6" borderId="102" xfId="48" applyNumberFormat="1" applyFont="1" applyFill="1" applyBorder="1" applyAlignment="1">
      <alignment vertical="center"/>
    </xf>
    <xf numFmtId="179" fontId="10" fillId="18" borderId="77" xfId="48" applyNumberFormat="1" applyFont="1" applyFill="1" applyBorder="1" applyAlignment="1">
      <alignment vertical="center"/>
    </xf>
    <xf numFmtId="179" fontId="6" fillId="0" borderId="44" xfId="0" applyNumberFormat="1" applyFont="1" applyBorder="1" applyAlignment="1">
      <alignment vertical="center"/>
    </xf>
    <xf numFmtId="179" fontId="6" fillId="35" borderId="52" xfId="48" applyNumberFormat="1" applyFont="1" applyFill="1" applyBorder="1" applyAlignment="1">
      <alignment vertical="center"/>
    </xf>
    <xf numFmtId="181" fontId="10" fillId="9" borderId="79" xfId="48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zoomScalePageLayoutView="0" workbookViewId="0" topLeftCell="A13">
      <selection activeCell="K32" sqref="K32"/>
    </sheetView>
  </sheetViews>
  <sheetFormatPr defaultColWidth="9.00390625" defaultRowHeight="13.5"/>
  <cols>
    <col min="1" max="1" width="4.875" style="0" customWidth="1"/>
    <col min="2" max="2" width="24.625" style="0" customWidth="1"/>
    <col min="3" max="3" width="9.00390625" style="2" customWidth="1"/>
    <col min="6" max="8" width="8.875" style="0" customWidth="1"/>
  </cols>
  <sheetData>
    <row r="1" spans="2:3" ht="13.5">
      <c r="B1" t="s">
        <v>0</v>
      </c>
      <c r="C1" t="s">
        <v>11</v>
      </c>
    </row>
    <row r="2" spans="1:11" ht="13.5">
      <c r="A2" t="s">
        <v>12</v>
      </c>
      <c r="B2" s="1" t="s">
        <v>33</v>
      </c>
      <c r="C2" s="1" t="s">
        <v>34</v>
      </c>
      <c r="D2" s="1" t="s">
        <v>35</v>
      </c>
      <c r="G2" s="161"/>
      <c r="H2" s="161"/>
      <c r="I2" s="161"/>
      <c r="J2" s="161"/>
      <c r="K2" s="161"/>
    </row>
    <row r="3" spans="1:11" ht="13.5">
      <c r="A3">
        <v>1</v>
      </c>
      <c r="B3" s="1" t="s">
        <v>92</v>
      </c>
      <c r="C3">
        <v>56</v>
      </c>
      <c r="D3" s="1">
        <v>15.8</v>
      </c>
      <c r="G3" s="161"/>
      <c r="H3" s="161"/>
      <c r="I3" s="161"/>
      <c r="J3" s="161"/>
      <c r="K3" s="161"/>
    </row>
    <row r="4" spans="1:11" ht="13.5">
      <c r="A4">
        <v>2</v>
      </c>
      <c r="B4" s="1" t="s">
        <v>93</v>
      </c>
      <c r="C4" s="1">
        <v>216</v>
      </c>
      <c r="D4" s="1">
        <v>61</v>
      </c>
      <c r="G4" s="161"/>
      <c r="H4" s="161"/>
      <c r="I4" s="161"/>
      <c r="J4" s="161"/>
      <c r="K4" s="161"/>
    </row>
    <row r="5" spans="1:11" ht="13.5">
      <c r="A5">
        <v>3</v>
      </c>
      <c r="B5" s="1" t="s">
        <v>94</v>
      </c>
      <c r="C5">
        <v>82</v>
      </c>
      <c r="D5" s="1">
        <v>23.2</v>
      </c>
      <c r="G5" s="161"/>
      <c r="H5" s="161"/>
      <c r="I5" s="161"/>
      <c r="J5" s="161"/>
      <c r="K5" s="161"/>
    </row>
    <row r="6" spans="2:11" ht="13.5">
      <c r="B6" s="1" t="s">
        <v>36</v>
      </c>
      <c r="C6" s="1">
        <f>SUM(C3:C5)</f>
        <v>354</v>
      </c>
      <c r="D6" s="1">
        <f>SUM(D3:D5)</f>
        <v>100</v>
      </c>
      <c r="G6" s="161"/>
      <c r="H6" s="161"/>
      <c r="I6" s="161"/>
      <c r="J6" s="161"/>
      <c r="K6" s="161"/>
    </row>
    <row r="7" spans="3:11" ht="13.5">
      <c r="C7"/>
      <c r="G7" s="161"/>
      <c r="H7" s="161"/>
      <c r="I7" s="161"/>
      <c r="J7" s="161"/>
      <c r="K7" s="161"/>
    </row>
    <row r="8" spans="7:11" ht="13.5">
      <c r="G8" s="161"/>
      <c r="H8" s="161"/>
      <c r="I8" s="161"/>
      <c r="J8" s="161"/>
      <c r="K8" s="161"/>
    </row>
    <row r="9" spans="2:11" ht="13.5">
      <c r="B9" t="s">
        <v>7</v>
      </c>
      <c r="C9" t="s">
        <v>11</v>
      </c>
      <c r="G9" s="161"/>
      <c r="H9" s="161"/>
      <c r="I9" s="161"/>
      <c r="J9" s="161"/>
      <c r="K9" s="161"/>
    </row>
    <row r="10" spans="1:11" ht="13.5">
      <c r="A10" t="s">
        <v>12</v>
      </c>
      <c r="B10" s="1" t="s">
        <v>33</v>
      </c>
      <c r="C10" s="1" t="s">
        <v>34</v>
      </c>
      <c r="D10" s="1" t="s">
        <v>35</v>
      </c>
      <c r="G10" s="161"/>
      <c r="H10" s="161"/>
      <c r="I10" s="161"/>
      <c r="J10" s="161"/>
      <c r="K10" s="161"/>
    </row>
    <row r="11" spans="1:11" ht="13.5">
      <c r="A11">
        <v>1</v>
      </c>
      <c r="B11" s="1" t="s">
        <v>48</v>
      </c>
      <c r="C11" s="1">
        <v>31</v>
      </c>
      <c r="D11" s="170">
        <v>8.8</v>
      </c>
      <c r="G11" s="161"/>
      <c r="H11" s="161"/>
      <c r="I11" s="161"/>
      <c r="J11" s="161"/>
      <c r="K11" s="161"/>
    </row>
    <row r="12" spans="1:11" ht="13.5">
      <c r="A12">
        <v>2</v>
      </c>
      <c r="B12" s="1" t="s">
        <v>49</v>
      </c>
      <c r="C12" s="1">
        <v>48</v>
      </c>
      <c r="D12" s="170">
        <v>13.6</v>
      </c>
      <c r="G12" s="161"/>
      <c r="H12" s="161"/>
      <c r="I12" s="161"/>
      <c r="J12" s="161"/>
      <c r="K12" s="161"/>
    </row>
    <row r="13" spans="1:11" ht="13.5">
      <c r="A13">
        <v>3</v>
      </c>
      <c r="B13" s="1" t="s">
        <v>38</v>
      </c>
      <c r="C13" s="1">
        <v>66</v>
      </c>
      <c r="D13" s="170">
        <v>18.6</v>
      </c>
      <c r="G13" s="161"/>
      <c r="H13" s="161"/>
      <c r="I13" s="161"/>
      <c r="J13" s="161"/>
      <c r="K13" s="161"/>
    </row>
    <row r="14" spans="1:11" ht="13.5">
      <c r="A14">
        <v>4</v>
      </c>
      <c r="B14" s="1" t="s">
        <v>50</v>
      </c>
      <c r="C14" s="1">
        <v>67</v>
      </c>
      <c r="D14" s="170">
        <v>18.9</v>
      </c>
      <c r="G14" s="161"/>
      <c r="H14" s="161"/>
      <c r="I14" s="161"/>
      <c r="J14" s="161"/>
      <c r="K14" s="161"/>
    </row>
    <row r="15" spans="1:11" ht="13.5">
      <c r="A15">
        <v>5</v>
      </c>
      <c r="B15" s="1" t="s">
        <v>39</v>
      </c>
      <c r="C15" s="1">
        <v>84</v>
      </c>
      <c r="D15" s="170">
        <v>23.7</v>
      </c>
      <c r="G15" s="161"/>
      <c r="H15" s="161"/>
      <c r="I15" s="161"/>
      <c r="J15" s="161"/>
      <c r="K15" s="161"/>
    </row>
    <row r="16" spans="1:11" ht="13.5">
      <c r="A16">
        <v>6</v>
      </c>
      <c r="B16" s="1" t="s">
        <v>51</v>
      </c>
      <c r="C16" s="1">
        <v>58</v>
      </c>
      <c r="D16" s="170">
        <v>16.4</v>
      </c>
      <c r="G16" s="161"/>
      <c r="H16" s="161"/>
      <c r="I16" s="161"/>
      <c r="J16" s="161"/>
      <c r="K16" s="161"/>
    </row>
    <row r="17" spans="2:11" ht="13.5">
      <c r="B17" s="1" t="s">
        <v>36</v>
      </c>
      <c r="C17" s="1">
        <f>SUM(C11:C16)</f>
        <v>354</v>
      </c>
      <c r="D17" s="1">
        <f>SUM(D11:D16)</f>
        <v>100</v>
      </c>
      <c r="G17" s="161"/>
      <c r="H17" s="161"/>
      <c r="I17" s="161"/>
      <c r="J17" s="161"/>
      <c r="K17" s="161"/>
    </row>
    <row r="18" spans="7:11" ht="13.5">
      <c r="G18" s="161"/>
      <c r="H18" s="161"/>
      <c r="I18" s="161"/>
      <c r="J18" s="161"/>
      <c r="K18" s="161"/>
    </row>
    <row r="19" spans="2:11" ht="13.5">
      <c r="B19" t="s">
        <v>6</v>
      </c>
      <c r="C19" t="s">
        <v>40</v>
      </c>
      <c r="G19" s="161"/>
      <c r="H19" s="161"/>
      <c r="I19" s="161"/>
      <c r="J19" s="161"/>
      <c r="K19" s="161"/>
    </row>
    <row r="20" spans="1:11" ht="13.5">
      <c r="A20" t="s">
        <v>12</v>
      </c>
      <c r="B20" s="1" t="s">
        <v>52</v>
      </c>
      <c r="C20" s="1" t="s">
        <v>34</v>
      </c>
      <c r="D20" s="1" t="s">
        <v>35</v>
      </c>
      <c r="G20" s="161"/>
      <c r="H20" s="161"/>
      <c r="I20" s="161"/>
      <c r="J20" s="161"/>
      <c r="K20" s="161"/>
    </row>
    <row r="21" spans="1:11" ht="13.5">
      <c r="A21">
        <v>1</v>
      </c>
      <c r="B21" s="1" t="s">
        <v>41</v>
      </c>
      <c r="C21" s="1">
        <v>67</v>
      </c>
      <c r="D21" s="1">
        <v>18.9</v>
      </c>
      <c r="G21" s="161"/>
      <c r="H21" s="161"/>
      <c r="I21" s="161"/>
      <c r="J21" s="161"/>
      <c r="K21" s="161"/>
    </row>
    <row r="22" spans="1:11" ht="13.5">
      <c r="A22">
        <v>2</v>
      </c>
      <c r="B22" s="1" t="s">
        <v>42</v>
      </c>
      <c r="C22" s="1">
        <v>99</v>
      </c>
      <c r="D22" s="1">
        <v>28</v>
      </c>
      <c r="G22" s="161"/>
      <c r="H22" s="161"/>
      <c r="I22" s="161"/>
      <c r="J22" s="161"/>
      <c r="K22" s="161"/>
    </row>
    <row r="23" spans="1:11" ht="13.5">
      <c r="A23">
        <v>3</v>
      </c>
      <c r="B23" s="1" t="s">
        <v>43</v>
      </c>
      <c r="C23" s="1">
        <v>115</v>
      </c>
      <c r="D23" s="1">
        <v>32.5</v>
      </c>
      <c r="G23" s="161"/>
      <c r="H23" s="161"/>
      <c r="I23" s="161"/>
      <c r="J23" s="161"/>
      <c r="K23" s="161"/>
    </row>
    <row r="24" spans="1:11" ht="13.5">
      <c r="A24">
        <v>4</v>
      </c>
      <c r="B24" s="1" t="s">
        <v>44</v>
      </c>
      <c r="C24" s="1">
        <v>35</v>
      </c>
      <c r="D24" s="1">
        <v>9.9</v>
      </c>
      <c r="G24" s="161"/>
      <c r="H24" s="161"/>
      <c r="I24" s="161"/>
      <c r="J24" s="161"/>
      <c r="K24" s="161"/>
    </row>
    <row r="25" spans="1:11" ht="13.5">
      <c r="A25">
        <v>5</v>
      </c>
      <c r="B25" s="1" t="s">
        <v>45</v>
      </c>
      <c r="C25" s="1">
        <v>28</v>
      </c>
      <c r="D25" s="1">
        <v>7.9</v>
      </c>
      <c r="G25" s="161"/>
      <c r="H25" s="161"/>
      <c r="I25" s="161"/>
      <c r="J25" s="161"/>
      <c r="K25" s="162"/>
    </row>
    <row r="26" spans="1:11" ht="13.5">
      <c r="A26">
        <v>6</v>
      </c>
      <c r="B26" s="1" t="s">
        <v>46</v>
      </c>
      <c r="C26" s="1">
        <v>8</v>
      </c>
      <c r="D26" s="1">
        <v>2.3</v>
      </c>
      <c r="G26" s="161"/>
      <c r="H26" s="161"/>
      <c r="I26" s="161"/>
      <c r="J26" s="161"/>
      <c r="K26" s="162"/>
    </row>
    <row r="27" spans="1:11" ht="13.5">
      <c r="A27">
        <v>7</v>
      </c>
      <c r="B27" s="1" t="s">
        <v>47</v>
      </c>
      <c r="C27" s="1">
        <v>2</v>
      </c>
      <c r="D27" s="1">
        <v>0.5</v>
      </c>
      <c r="G27" s="161"/>
      <c r="H27" s="161"/>
      <c r="I27" s="161"/>
      <c r="J27" s="161"/>
      <c r="K27" s="162"/>
    </row>
    <row r="28" spans="1:11" ht="13.5">
      <c r="A28">
        <v>8</v>
      </c>
      <c r="B28" s="1" t="s">
        <v>36</v>
      </c>
      <c r="C28" s="1">
        <f>SUM(C21:C27)</f>
        <v>354</v>
      </c>
      <c r="D28" s="1">
        <f>SUM(D21:D27)</f>
        <v>100.00000000000001</v>
      </c>
      <c r="G28" s="161"/>
      <c r="H28" s="161"/>
      <c r="I28" s="161"/>
      <c r="J28" s="161"/>
      <c r="K28" s="162"/>
    </row>
    <row r="29" spans="3:11" ht="13.5">
      <c r="C29"/>
      <c r="G29" s="161"/>
      <c r="H29" s="161"/>
      <c r="I29" s="161"/>
      <c r="J29" s="161"/>
      <c r="K29" s="162"/>
    </row>
    <row r="30" spans="7:11" ht="13.5">
      <c r="G30" s="161"/>
      <c r="H30" s="161"/>
      <c r="I30" s="161"/>
      <c r="J30" s="161"/>
      <c r="K30" s="162"/>
    </row>
    <row r="31" spans="7:11" ht="13.5">
      <c r="G31" s="161"/>
      <c r="H31" s="161"/>
      <c r="I31" s="161"/>
      <c r="J31" s="161"/>
      <c r="K31" s="161"/>
    </row>
    <row r="32" spans="2:11" ht="13.5">
      <c r="B32" t="s">
        <v>37</v>
      </c>
      <c r="C32" t="s">
        <v>11</v>
      </c>
      <c r="G32" s="161"/>
      <c r="H32" s="161"/>
      <c r="I32" s="161"/>
      <c r="J32" s="161"/>
      <c r="K32" s="161"/>
    </row>
    <row r="33" spans="1:11" ht="13.5">
      <c r="A33" t="s">
        <v>12</v>
      </c>
      <c r="B33" s="1" t="s">
        <v>13</v>
      </c>
      <c r="C33" s="1" t="s">
        <v>14</v>
      </c>
      <c r="D33" s="1" t="s">
        <v>15</v>
      </c>
      <c r="G33" s="161"/>
      <c r="H33" s="161"/>
      <c r="I33" s="161"/>
      <c r="J33" s="161"/>
      <c r="K33" s="161"/>
    </row>
    <row r="34" spans="1:11" ht="13.5">
      <c r="A34">
        <v>1</v>
      </c>
      <c r="B34" s="1" t="s">
        <v>1</v>
      </c>
      <c r="C34" s="1">
        <v>66</v>
      </c>
      <c r="D34" s="1">
        <v>18.6</v>
      </c>
      <c r="G34" s="161"/>
      <c r="H34" s="161"/>
      <c r="I34" s="161"/>
      <c r="J34" s="161"/>
      <c r="K34" s="161"/>
    </row>
    <row r="35" spans="1:11" ht="13.5">
      <c r="A35">
        <v>2</v>
      </c>
      <c r="B35" s="1" t="s">
        <v>2</v>
      </c>
      <c r="C35" s="1">
        <v>219</v>
      </c>
      <c r="D35" s="1">
        <v>61.9</v>
      </c>
      <c r="G35" s="161"/>
      <c r="H35" s="161"/>
      <c r="I35" s="161"/>
      <c r="J35" s="161"/>
      <c r="K35" s="161"/>
    </row>
    <row r="36" spans="1:11" ht="13.5">
      <c r="A36">
        <v>3</v>
      </c>
      <c r="B36" s="1" t="s">
        <v>3</v>
      </c>
      <c r="C36" s="1">
        <v>64</v>
      </c>
      <c r="D36" s="1">
        <v>18.1</v>
      </c>
      <c r="G36" s="161"/>
      <c r="H36" s="161"/>
      <c r="I36" s="161"/>
      <c r="J36" s="161"/>
      <c r="K36" s="161"/>
    </row>
    <row r="37" spans="1:11" ht="13.5">
      <c r="A37">
        <v>4</v>
      </c>
      <c r="B37" s="1" t="s">
        <v>4</v>
      </c>
      <c r="C37" s="1">
        <v>5</v>
      </c>
      <c r="D37" s="1">
        <v>1.4</v>
      </c>
      <c r="G37" s="161"/>
      <c r="H37" s="161"/>
      <c r="I37" s="161"/>
      <c r="J37" s="161"/>
      <c r="K37" s="162"/>
    </row>
    <row r="38" spans="2:11" ht="13.5">
      <c r="B38" s="1" t="s">
        <v>16</v>
      </c>
      <c r="C38" s="1">
        <f>SUM(C34:C37)</f>
        <v>354</v>
      </c>
      <c r="D38" s="1">
        <f>SUM(D34:D37)</f>
        <v>100</v>
      </c>
      <c r="G38" s="161"/>
      <c r="H38" s="161"/>
      <c r="I38" s="161"/>
      <c r="J38" s="161"/>
      <c r="K38" s="162"/>
    </row>
    <row r="39" spans="3:11" ht="13.5">
      <c r="C39"/>
      <c r="G39" s="161"/>
      <c r="H39" s="161"/>
      <c r="I39" s="161"/>
      <c r="J39" s="161"/>
      <c r="K39" s="162"/>
    </row>
    <row r="40" spans="3:11" ht="13.5">
      <c r="C40"/>
      <c r="G40" s="161"/>
      <c r="H40" s="161"/>
      <c r="I40" s="161"/>
      <c r="J40" s="161"/>
      <c r="K40" s="162"/>
    </row>
    <row r="41" spans="7:11" ht="13.5">
      <c r="G41" s="161"/>
      <c r="H41" s="161"/>
      <c r="I41" s="161"/>
      <c r="J41" s="161"/>
      <c r="K41" s="162"/>
    </row>
    <row r="42" spans="7:11" ht="13.5">
      <c r="G42" s="161"/>
      <c r="H42" s="161"/>
      <c r="I42" s="161"/>
      <c r="J42" s="161"/>
      <c r="K42" s="162"/>
    </row>
    <row r="43" spans="7:11" ht="13.5">
      <c r="G43" s="161"/>
      <c r="H43" s="161"/>
      <c r="I43" s="161"/>
      <c r="J43" s="161"/>
      <c r="K43" s="161"/>
    </row>
    <row r="44" spans="7:11" ht="13.5">
      <c r="G44" s="161"/>
      <c r="H44" s="161"/>
      <c r="I44" s="161"/>
      <c r="J44" s="161"/>
      <c r="K44" s="161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2"/>
  <sheetViews>
    <sheetView showGridLines="0" zoomScalePageLayoutView="0" workbookViewId="0" topLeftCell="A1">
      <selection activeCell="D34" sqref="D34"/>
    </sheetView>
  </sheetViews>
  <sheetFormatPr defaultColWidth="8.875" defaultRowHeight="13.5"/>
  <cols>
    <col min="1" max="16384" width="8.875" style="4" customWidth="1"/>
  </cols>
  <sheetData>
    <row r="2" spans="2:13" ht="13.5">
      <c r="B2" s="113" t="s">
        <v>8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2">
      <c r="B3" s="202" t="s">
        <v>9</v>
      </c>
      <c r="C3" s="203"/>
      <c r="D3" s="7" t="s">
        <v>8</v>
      </c>
      <c r="E3" s="8"/>
      <c r="F3" s="8"/>
      <c r="G3" s="8"/>
      <c r="H3" s="8"/>
      <c r="I3" s="8"/>
      <c r="J3" s="8"/>
      <c r="K3" s="8"/>
      <c r="L3" s="8"/>
      <c r="M3" s="8"/>
    </row>
    <row r="4" spans="2:13" ht="12">
      <c r="B4" s="204"/>
      <c r="C4" s="205"/>
      <c r="D4" s="9"/>
      <c r="E4" s="10" t="s">
        <v>53</v>
      </c>
      <c r="F4" s="11"/>
      <c r="G4" s="11"/>
      <c r="H4" s="12"/>
      <c r="I4" s="13" t="s">
        <v>54</v>
      </c>
      <c r="J4" s="14"/>
      <c r="K4" s="14"/>
      <c r="L4" s="14"/>
      <c r="M4" s="14"/>
    </row>
    <row r="5" spans="2:13" ht="12">
      <c r="B5" s="206"/>
      <c r="C5" s="207"/>
      <c r="D5" s="9"/>
      <c r="E5" s="15"/>
      <c r="F5" s="16" t="s">
        <v>55</v>
      </c>
      <c r="G5" s="17" t="s">
        <v>56</v>
      </c>
      <c r="H5" s="18" t="s">
        <v>57</v>
      </c>
      <c r="I5" s="19"/>
      <c r="J5" s="20" t="s">
        <v>58</v>
      </c>
      <c r="K5" s="21" t="s">
        <v>59</v>
      </c>
      <c r="L5" s="22" t="s">
        <v>60</v>
      </c>
      <c r="M5" s="114" t="s">
        <v>61</v>
      </c>
    </row>
    <row r="6" spans="2:13" ht="12">
      <c r="B6" s="115" t="s">
        <v>95</v>
      </c>
      <c r="C6" s="81" t="s">
        <v>89</v>
      </c>
      <c r="D6" s="80">
        <v>-103.6</v>
      </c>
      <c r="E6" s="82">
        <v>-55.9</v>
      </c>
      <c r="F6" s="83">
        <v>-19.6</v>
      </c>
      <c r="G6" s="84">
        <v>-22.4</v>
      </c>
      <c r="H6" s="85">
        <v>-13.9</v>
      </c>
      <c r="I6" s="86">
        <v>-47.7</v>
      </c>
      <c r="J6" s="87">
        <v>-12.4</v>
      </c>
      <c r="K6" s="84">
        <v>-13.8</v>
      </c>
      <c r="L6" s="84">
        <v>-6.4</v>
      </c>
      <c r="M6" s="25">
        <v>-15.1</v>
      </c>
    </row>
    <row r="7" spans="2:13" ht="12">
      <c r="B7" s="95"/>
      <c r="C7" s="89" t="s">
        <v>5</v>
      </c>
      <c r="D7" s="90">
        <v>-95.69999999999999</v>
      </c>
      <c r="E7" s="91">
        <v>-47.1</v>
      </c>
      <c r="F7" s="92">
        <v>-18</v>
      </c>
      <c r="G7" s="94">
        <v>-20.2</v>
      </c>
      <c r="H7" s="96">
        <v>-8.9</v>
      </c>
      <c r="I7" s="93">
        <v>-48.599999999999994</v>
      </c>
      <c r="J7" s="92">
        <v>-12.2</v>
      </c>
      <c r="K7" s="94">
        <v>-13.8</v>
      </c>
      <c r="L7" s="94">
        <v>-6.8</v>
      </c>
      <c r="M7" s="92">
        <v>-15.8</v>
      </c>
    </row>
    <row r="8" spans="2:13" ht="12">
      <c r="B8" s="115" t="s">
        <v>96</v>
      </c>
      <c r="C8" s="81" t="s">
        <v>97</v>
      </c>
      <c r="D8" s="23">
        <v>-92.7</v>
      </c>
      <c r="E8" s="24">
        <v>-48.7</v>
      </c>
      <c r="F8" s="27">
        <v>-15.8</v>
      </c>
      <c r="G8" s="28">
        <v>-18.4</v>
      </c>
      <c r="H8" s="29">
        <v>-14.5</v>
      </c>
      <c r="I8" s="26">
        <v>-44</v>
      </c>
      <c r="J8" s="30">
        <v>-11.3</v>
      </c>
      <c r="K8" s="31">
        <v>-11.8</v>
      </c>
      <c r="L8" s="28">
        <v>-7.1</v>
      </c>
      <c r="M8" s="28">
        <v>-13.8</v>
      </c>
    </row>
    <row r="9" spans="2:13" ht="12">
      <c r="B9" s="115"/>
      <c r="C9" s="81" t="s">
        <v>108</v>
      </c>
      <c r="D9" s="97">
        <v>-83.69999999999999</v>
      </c>
      <c r="E9" s="98">
        <v>-40.3</v>
      </c>
      <c r="F9" s="99">
        <v>-14.5</v>
      </c>
      <c r="G9" s="99">
        <v>-16.9</v>
      </c>
      <c r="H9" s="99">
        <v>-8.9</v>
      </c>
      <c r="I9" s="100">
        <v>-43.4</v>
      </c>
      <c r="J9" s="99">
        <v>-11.3</v>
      </c>
      <c r="K9" s="99">
        <v>-12.2</v>
      </c>
      <c r="L9" s="99">
        <v>-6</v>
      </c>
      <c r="M9" s="99">
        <v>-13.9</v>
      </c>
    </row>
    <row r="10" spans="2:13" ht="12">
      <c r="B10" s="163"/>
      <c r="C10" s="163" t="s">
        <v>109</v>
      </c>
      <c r="D10" s="97">
        <v>-81.9</v>
      </c>
      <c r="E10" s="98">
        <v>-40.800000000000004</v>
      </c>
      <c r="F10" s="99">
        <v>-13.8</v>
      </c>
      <c r="G10" s="99">
        <v>-16.6</v>
      </c>
      <c r="H10" s="99">
        <v>-10.4</v>
      </c>
      <c r="I10" s="100">
        <v>-41.10000000000001</v>
      </c>
      <c r="J10" s="99">
        <v>-10.3</v>
      </c>
      <c r="K10" s="99">
        <v>-12.9</v>
      </c>
      <c r="L10" s="99">
        <v>-5.1</v>
      </c>
      <c r="M10" s="99">
        <v>-12.8</v>
      </c>
    </row>
    <row r="11" spans="2:13" ht="12">
      <c r="B11" s="163"/>
      <c r="C11" s="163" t="s">
        <v>5</v>
      </c>
      <c r="D11" s="97">
        <v>-90.69999999999999</v>
      </c>
      <c r="E11" s="98">
        <v>-44.9</v>
      </c>
      <c r="F11" s="99">
        <v>-16.6</v>
      </c>
      <c r="G11" s="99">
        <v>-18.4</v>
      </c>
      <c r="H11" s="99">
        <v>-9.9</v>
      </c>
      <c r="I11" s="100">
        <v>-45.8</v>
      </c>
      <c r="J11" s="99">
        <v>-12.4</v>
      </c>
      <c r="K11" s="99">
        <v>-13</v>
      </c>
      <c r="L11" s="99">
        <v>-6.4</v>
      </c>
      <c r="M11" s="99">
        <v>-14</v>
      </c>
    </row>
    <row r="12" spans="2:13" ht="12">
      <c r="B12" s="177" t="s">
        <v>130</v>
      </c>
      <c r="C12" s="177" t="s">
        <v>127</v>
      </c>
      <c r="D12" s="178">
        <v>-97.8</v>
      </c>
      <c r="E12" s="179">
        <v>-46.699999999999996</v>
      </c>
      <c r="F12" s="180">
        <v>-16.6</v>
      </c>
      <c r="G12" s="180">
        <v>-18.2</v>
      </c>
      <c r="H12" s="180">
        <v>-11.9</v>
      </c>
      <c r="I12" s="181">
        <v>-51.1</v>
      </c>
      <c r="J12" s="180">
        <v>-13.4</v>
      </c>
      <c r="K12" s="180">
        <v>-13.2</v>
      </c>
      <c r="L12" s="180">
        <v>-10</v>
      </c>
      <c r="M12" s="180">
        <v>-14.5</v>
      </c>
    </row>
    <row r="13" spans="2:13" ht="12">
      <c r="B13" s="164"/>
      <c r="C13" s="164"/>
      <c r="D13" s="88"/>
      <c r="E13" s="88"/>
      <c r="F13" s="165"/>
      <c r="G13" s="165"/>
      <c r="H13" s="165"/>
      <c r="I13" s="88"/>
      <c r="J13" s="165"/>
      <c r="K13" s="99"/>
      <c r="L13" s="99"/>
      <c r="M13" s="99"/>
    </row>
    <row r="14" spans="2:13" ht="13.5">
      <c r="B14" s="32" t="s">
        <v>10</v>
      </c>
      <c r="C14" s="33"/>
      <c r="D14" s="34"/>
      <c r="E14" s="34"/>
      <c r="F14" s="35"/>
      <c r="G14" s="34"/>
      <c r="H14" s="34"/>
      <c r="I14" s="34"/>
      <c r="J14" s="34"/>
      <c r="K14" s="34"/>
      <c r="L14" s="34"/>
      <c r="M14" s="36"/>
    </row>
    <row r="15" spans="2:13" ht="12">
      <c r="B15" s="202" t="s">
        <v>9</v>
      </c>
      <c r="C15" s="203"/>
      <c r="D15" s="37" t="s">
        <v>8</v>
      </c>
      <c r="E15" s="8"/>
      <c r="F15" s="8"/>
      <c r="G15" s="8"/>
      <c r="H15" s="8"/>
      <c r="I15" s="8"/>
      <c r="J15" s="8"/>
      <c r="K15" s="8"/>
      <c r="L15" s="8"/>
      <c r="M15" s="8"/>
    </row>
    <row r="16" spans="2:13" ht="12">
      <c r="B16" s="204"/>
      <c r="C16" s="205"/>
      <c r="D16" s="9"/>
      <c r="E16" s="38" t="s">
        <v>53</v>
      </c>
      <c r="F16" s="11"/>
      <c r="G16" s="11"/>
      <c r="H16" s="12"/>
      <c r="I16" s="13" t="s">
        <v>54</v>
      </c>
      <c r="J16" s="14"/>
      <c r="K16" s="14"/>
      <c r="L16" s="14"/>
      <c r="M16" s="14"/>
    </row>
    <row r="17" spans="2:13" ht="12">
      <c r="B17" s="206"/>
      <c r="C17" s="207"/>
      <c r="D17" s="116"/>
      <c r="E17" s="39"/>
      <c r="F17" s="117" t="s">
        <v>55</v>
      </c>
      <c r="G17" s="118" t="s">
        <v>56</v>
      </c>
      <c r="H17" s="119" t="s">
        <v>57</v>
      </c>
      <c r="I17" s="40"/>
      <c r="J17" s="120" t="s">
        <v>58</v>
      </c>
      <c r="K17" s="121" t="s">
        <v>59</v>
      </c>
      <c r="L17" s="122" t="s">
        <v>60</v>
      </c>
      <c r="M17" s="123" t="s">
        <v>61</v>
      </c>
    </row>
    <row r="18" spans="2:13" ht="12">
      <c r="B18" s="188" t="s">
        <v>91</v>
      </c>
      <c r="C18" s="124" t="s">
        <v>99</v>
      </c>
      <c r="D18" s="125" t="s">
        <v>110</v>
      </c>
      <c r="E18" s="126" t="s">
        <v>98</v>
      </c>
      <c r="F18" s="127" t="s">
        <v>98</v>
      </c>
      <c r="G18" s="127" t="s">
        <v>98</v>
      </c>
      <c r="H18" s="127" t="s">
        <v>98</v>
      </c>
      <c r="I18" s="128" t="s">
        <v>98</v>
      </c>
      <c r="J18" s="127" t="s">
        <v>98</v>
      </c>
      <c r="K18" s="127" t="s">
        <v>98</v>
      </c>
      <c r="L18" s="127" t="s">
        <v>98</v>
      </c>
      <c r="M18" s="127" t="s">
        <v>98</v>
      </c>
    </row>
    <row r="19" spans="2:13" ht="12">
      <c r="B19" s="171"/>
      <c r="C19" s="172" t="s">
        <v>100</v>
      </c>
      <c r="D19" s="173">
        <f>D7-D6</f>
        <v>7.900000000000006</v>
      </c>
      <c r="E19" s="174">
        <f aca="true" t="shared" si="0" ref="E19:M19">E7-E6</f>
        <v>8.799999999999997</v>
      </c>
      <c r="F19" s="175">
        <f t="shared" si="0"/>
        <v>1.6000000000000014</v>
      </c>
      <c r="G19" s="175">
        <f t="shared" si="0"/>
        <v>2.1999999999999993</v>
      </c>
      <c r="H19" s="175">
        <f t="shared" si="0"/>
        <v>5</v>
      </c>
      <c r="I19" s="176">
        <f t="shared" si="0"/>
        <v>-0.8999999999999915</v>
      </c>
      <c r="J19" s="175">
        <f t="shared" si="0"/>
        <v>0.20000000000000107</v>
      </c>
      <c r="K19" s="175">
        <f t="shared" si="0"/>
        <v>0</v>
      </c>
      <c r="L19" s="175">
        <f t="shared" si="0"/>
        <v>-0.39999999999999947</v>
      </c>
      <c r="M19" s="175">
        <f t="shared" si="0"/>
        <v>-0.7000000000000011</v>
      </c>
    </row>
    <row r="20" spans="2:13" ht="12">
      <c r="B20" s="115" t="s">
        <v>96</v>
      </c>
      <c r="C20" s="81" t="s">
        <v>97</v>
      </c>
      <c r="D20" s="41">
        <f>D8-D7</f>
        <v>2.999999999999986</v>
      </c>
      <c r="E20" s="129">
        <f>E8-E7</f>
        <v>-1.6000000000000014</v>
      </c>
      <c r="F20" s="88">
        <f>F8-F7</f>
        <v>2.1999999999999993</v>
      </c>
      <c r="G20" s="88">
        <f>G8-G7</f>
        <v>1.8000000000000007</v>
      </c>
      <c r="H20" s="88">
        <f>H8-H7</f>
        <v>-5.6</v>
      </c>
      <c r="I20" s="100">
        <f>I8-I7</f>
        <v>4.599999999999994</v>
      </c>
      <c r="J20" s="88">
        <f>J8-J7</f>
        <v>0.8999999999999986</v>
      </c>
      <c r="K20" s="88">
        <f>K8-K7</f>
        <v>2</v>
      </c>
      <c r="L20" s="88">
        <f>L8-L7</f>
        <v>-0.2999999999999998</v>
      </c>
      <c r="M20" s="88">
        <f>M8-M7</f>
        <v>2</v>
      </c>
    </row>
    <row r="21" spans="2:13" ht="12">
      <c r="B21" s="115"/>
      <c r="C21" s="81" t="s">
        <v>108</v>
      </c>
      <c r="D21" s="41">
        <f>D9-D8</f>
        <v>9.000000000000014</v>
      </c>
      <c r="E21" s="129">
        <f>E9-E8</f>
        <v>8.400000000000006</v>
      </c>
      <c r="F21" s="88">
        <f>F9-F8</f>
        <v>1.3000000000000007</v>
      </c>
      <c r="G21" s="88">
        <f>G9-G8</f>
        <v>1.5</v>
      </c>
      <c r="H21" s="88">
        <f>H9-H8</f>
        <v>5.6</v>
      </c>
      <c r="I21" s="100">
        <f>I9-I8</f>
        <v>0.6000000000000014</v>
      </c>
      <c r="J21" s="88">
        <f>J9-J8</f>
        <v>0</v>
      </c>
      <c r="K21" s="88">
        <f>K9-K8</f>
        <v>-0.3999999999999986</v>
      </c>
      <c r="L21" s="88">
        <f>L9-L8</f>
        <v>1.0999999999999996</v>
      </c>
      <c r="M21" s="88">
        <f>M9-M8</f>
        <v>-0.09999999999999964</v>
      </c>
    </row>
    <row r="22" spans="2:13" ht="12">
      <c r="B22" s="163"/>
      <c r="C22" s="163" t="s">
        <v>109</v>
      </c>
      <c r="D22" s="41">
        <f>D10-D9</f>
        <v>1.799999999999983</v>
      </c>
      <c r="E22" s="129">
        <f>E10-E9</f>
        <v>-0.5000000000000071</v>
      </c>
      <c r="F22" s="88">
        <f>F10-F9</f>
        <v>0.6999999999999993</v>
      </c>
      <c r="G22" s="88">
        <f>G10-G9</f>
        <v>0.29999999999999716</v>
      </c>
      <c r="H22" s="88">
        <f>H10-H9</f>
        <v>-1.5</v>
      </c>
      <c r="I22" s="100">
        <f>I10-I9</f>
        <v>2.29999999999999</v>
      </c>
      <c r="J22" s="88">
        <f>J10-J9</f>
        <v>1</v>
      </c>
      <c r="K22" s="88">
        <f>K10-K9</f>
        <v>-0.7000000000000011</v>
      </c>
      <c r="L22" s="88">
        <f>L10-L9</f>
        <v>0.9000000000000004</v>
      </c>
      <c r="M22" s="88">
        <f>M10-M9</f>
        <v>1.0999999999999996</v>
      </c>
    </row>
    <row r="23" spans="2:13" ht="12">
      <c r="B23" s="163"/>
      <c r="C23" s="163" t="s">
        <v>5</v>
      </c>
      <c r="D23" s="41">
        <f>D11-D10</f>
        <v>-8.799999999999983</v>
      </c>
      <c r="E23" s="129">
        <f>E11-E10</f>
        <v>-4.099999999999994</v>
      </c>
      <c r="F23" s="88">
        <f>F11-F10</f>
        <v>-2.8000000000000007</v>
      </c>
      <c r="G23" s="88">
        <f>G11-G10</f>
        <v>-1.7999999999999972</v>
      </c>
      <c r="H23" s="88">
        <f>H11-H10</f>
        <v>0.5</v>
      </c>
      <c r="I23" s="100">
        <f>I11-I10</f>
        <v>-4.699999999999989</v>
      </c>
      <c r="J23" s="88">
        <f>J11-J10</f>
        <v>-2.0999999999999996</v>
      </c>
      <c r="K23" s="88">
        <f>K11-K10</f>
        <v>-0.09999999999999964</v>
      </c>
      <c r="L23" s="88">
        <f>L11-L10</f>
        <v>-1.3000000000000007</v>
      </c>
      <c r="M23" s="88">
        <f>M11-M10</f>
        <v>-1.1999999999999993</v>
      </c>
    </row>
    <row r="24" spans="2:13" ht="12">
      <c r="B24" s="183" t="s">
        <v>130</v>
      </c>
      <c r="C24" s="184" t="s">
        <v>127</v>
      </c>
      <c r="D24" s="185">
        <f>D12-D11</f>
        <v>-7.1000000000000085</v>
      </c>
      <c r="E24" s="186">
        <f>E12-E11</f>
        <v>-1.7999999999999972</v>
      </c>
      <c r="F24" s="187">
        <f>F12-F11</f>
        <v>0</v>
      </c>
      <c r="G24" s="187">
        <f>G12-G11</f>
        <v>0.1999999999999993</v>
      </c>
      <c r="H24" s="187">
        <f>H12-H11</f>
        <v>-2</v>
      </c>
      <c r="I24" s="181">
        <f>I12-I11</f>
        <v>-5.300000000000004</v>
      </c>
      <c r="J24" s="187">
        <f>J12-J11</f>
        <v>-1</v>
      </c>
      <c r="K24" s="187">
        <f>K12-K11</f>
        <v>-0.1999999999999993</v>
      </c>
      <c r="L24" s="187">
        <f>L12-L11</f>
        <v>-3.5999999999999996</v>
      </c>
      <c r="M24" s="187">
        <f>M12-M11</f>
        <v>-0.5</v>
      </c>
    </row>
    <row r="25" spans="2:13" ht="12">
      <c r="B25" s="189"/>
      <c r="C25" s="189"/>
      <c r="D25" s="190"/>
      <c r="E25" s="191"/>
      <c r="F25" s="166"/>
      <c r="G25" s="166"/>
      <c r="H25" s="166"/>
      <c r="I25" s="166"/>
      <c r="J25" s="166"/>
      <c r="K25" s="166"/>
      <c r="L25" s="166"/>
      <c r="M25" s="166"/>
    </row>
    <row r="26" spans="2:13" ht="13.5">
      <c r="B26" s="192" t="s">
        <v>128</v>
      </c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6"/>
    </row>
    <row r="27" spans="2:13" ht="12">
      <c r="B27" s="204" t="s">
        <v>9</v>
      </c>
      <c r="C27" s="205"/>
      <c r="D27" s="37" t="s">
        <v>8</v>
      </c>
      <c r="E27" s="193"/>
      <c r="F27" s="193"/>
      <c r="G27" s="193"/>
      <c r="H27" s="193"/>
      <c r="I27" s="193"/>
      <c r="J27" s="193"/>
      <c r="K27" s="193"/>
      <c r="L27" s="193"/>
      <c r="M27" s="193"/>
    </row>
    <row r="28" spans="2:13" ht="12">
      <c r="B28" s="204"/>
      <c r="C28" s="205"/>
      <c r="D28" s="194"/>
      <c r="E28" s="10" t="s">
        <v>53</v>
      </c>
      <c r="F28" s="195"/>
      <c r="G28" s="195"/>
      <c r="H28" s="196"/>
      <c r="I28" s="13" t="s">
        <v>54</v>
      </c>
      <c r="J28" s="197"/>
      <c r="K28" s="197"/>
      <c r="L28" s="197"/>
      <c r="M28" s="197"/>
    </row>
    <row r="29" spans="2:13" ht="12">
      <c r="B29" s="206"/>
      <c r="C29" s="207"/>
      <c r="D29" s="194"/>
      <c r="E29" s="198"/>
      <c r="F29" s="117" t="s">
        <v>55</v>
      </c>
      <c r="G29" s="118" t="s">
        <v>56</v>
      </c>
      <c r="H29" s="199" t="s">
        <v>57</v>
      </c>
      <c r="I29" s="19"/>
      <c r="J29" s="120" t="s">
        <v>58</v>
      </c>
      <c r="K29" s="121" t="s">
        <v>59</v>
      </c>
      <c r="L29" s="122" t="s">
        <v>60</v>
      </c>
      <c r="M29" s="123" t="s">
        <v>61</v>
      </c>
    </row>
    <row r="30" spans="2:13" ht="12">
      <c r="B30" s="188" t="s">
        <v>129</v>
      </c>
      <c r="C30" s="124" t="s">
        <v>99</v>
      </c>
      <c r="D30" s="200">
        <f>D10-D6</f>
        <v>21.69999999999999</v>
      </c>
      <c r="E30" s="98">
        <f aca="true" t="shared" si="1" ref="E30:M31">E10-E6</f>
        <v>15.099999999999994</v>
      </c>
      <c r="F30" s="88">
        <f t="shared" si="1"/>
        <v>5.800000000000001</v>
      </c>
      <c r="G30" s="88">
        <f t="shared" si="1"/>
        <v>5.799999999999997</v>
      </c>
      <c r="H30" s="88">
        <f t="shared" si="1"/>
        <v>3.5</v>
      </c>
      <c r="I30" s="100">
        <f t="shared" si="1"/>
        <v>6.599999999999994</v>
      </c>
      <c r="J30" s="88">
        <f t="shared" si="1"/>
        <v>2.0999999999999996</v>
      </c>
      <c r="K30" s="88">
        <f t="shared" si="1"/>
        <v>0.9000000000000004</v>
      </c>
      <c r="L30" s="88">
        <f t="shared" si="1"/>
        <v>1.3000000000000007</v>
      </c>
      <c r="M30" s="88">
        <f t="shared" si="1"/>
        <v>2.299999999999999</v>
      </c>
    </row>
    <row r="31" spans="2:13" ht="12">
      <c r="B31" s="171"/>
      <c r="C31" s="172" t="s">
        <v>100</v>
      </c>
      <c r="D31" s="201">
        <f>D11-D7</f>
        <v>5</v>
      </c>
      <c r="E31" s="182">
        <f t="shared" si="1"/>
        <v>2.200000000000003</v>
      </c>
      <c r="F31" s="175">
        <f t="shared" si="1"/>
        <v>1.3999999999999986</v>
      </c>
      <c r="G31" s="175">
        <f t="shared" si="1"/>
        <v>1.8000000000000007</v>
      </c>
      <c r="H31" s="175">
        <f t="shared" si="1"/>
        <v>-1</v>
      </c>
      <c r="I31" s="176">
        <f t="shared" si="1"/>
        <v>2.799999999999997</v>
      </c>
      <c r="J31" s="175">
        <f t="shared" si="1"/>
        <v>-0.20000000000000107</v>
      </c>
      <c r="K31" s="175">
        <f t="shared" si="1"/>
        <v>0.8000000000000007</v>
      </c>
      <c r="L31" s="175">
        <f t="shared" si="1"/>
        <v>0.39999999999999947</v>
      </c>
      <c r="M31" s="175">
        <f t="shared" si="1"/>
        <v>1.8000000000000007</v>
      </c>
    </row>
    <row r="32" spans="2:13" ht="12">
      <c r="B32" s="115" t="s">
        <v>130</v>
      </c>
      <c r="C32" s="81" t="s">
        <v>97</v>
      </c>
      <c r="D32" s="259">
        <f>D12-D8</f>
        <v>-5.099999999999994</v>
      </c>
      <c r="E32" s="98">
        <f>E12-E8</f>
        <v>2.000000000000007</v>
      </c>
      <c r="F32" s="88">
        <f>F12-F8</f>
        <v>-0.8000000000000007</v>
      </c>
      <c r="G32" s="88">
        <f>G12-G8</f>
        <v>0.1999999999999993</v>
      </c>
      <c r="H32" s="88">
        <f>H12-H8</f>
        <v>2.5999999999999996</v>
      </c>
      <c r="I32" s="100">
        <f>I12-I8</f>
        <v>-7.100000000000001</v>
      </c>
      <c r="J32" s="88">
        <f>J12-J8</f>
        <v>-2.0999999999999996</v>
      </c>
      <c r="K32" s="88">
        <f>K12-K8</f>
        <v>-1.3999999999999986</v>
      </c>
      <c r="L32" s="88">
        <f>L12-L8</f>
        <v>-2.9000000000000004</v>
      </c>
      <c r="M32" s="88">
        <f>M12-M8</f>
        <v>-0.6999999999999993</v>
      </c>
    </row>
  </sheetData>
  <sheetProtection/>
  <mergeCells count="3">
    <mergeCell ref="B3:C5"/>
    <mergeCell ref="B15:C17"/>
    <mergeCell ref="B27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2"/>
  <sheetViews>
    <sheetView showGridLines="0" tabSelected="1" zoomScale="90" zoomScaleNormal="90" zoomScalePageLayoutView="0" workbookViewId="0" topLeftCell="A1">
      <selection activeCell="K11" sqref="K11"/>
    </sheetView>
  </sheetViews>
  <sheetFormatPr defaultColWidth="8.875" defaultRowHeight="13.5"/>
  <cols>
    <col min="1" max="4" width="8.875" style="3" customWidth="1"/>
    <col min="5" max="5" width="33.00390625" style="3" customWidth="1"/>
    <col min="6" max="9" width="11.25390625" style="3" customWidth="1"/>
    <col min="10" max="16384" width="8.875" style="3" customWidth="1"/>
  </cols>
  <sheetData>
    <row r="2" spans="2:10" ht="14.25" customHeight="1">
      <c r="B2" s="245" t="s">
        <v>62</v>
      </c>
      <c r="C2" s="246"/>
      <c r="D2" s="246"/>
      <c r="E2" s="247"/>
      <c r="F2" s="256" t="s">
        <v>131</v>
      </c>
      <c r="G2" s="256" t="s">
        <v>119</v>
      </c>
      <c r="H2" s="234" t="s">
        <v>132</v>
      </c>
      <c r="I2" s="248" t="s">
        <v>111</v>
      </c>
      <c r="J2" s="249"/>
    </row>
    <row r="3" spans="2:10" ht="12" customHeight="1">
      <c r="B3" s="130"/>
      <c r="C3" s="131"/>
      <c r="D3" s="131"/>
      <c r="E3" s="132"/>
      <c r="F3" s="257"/>
      <c r="G3" s="257"/>
      <c r="H3" s="235"/>
      <c r="I3" s="237" t="s">
        <v>101</v>
      </c>
      <c r="J3" s="237" t="s">
        <v>120</v>
      </c>
    </row>
    <row r="4" spans="2:10" ht="24.75" customHeight="1">
      <c r="B4" s="239" t="s">
        <v>63</v>
      </c>
      <c r="C4" s="240"/>
      <c r="D4" s="240"/>
      <c r="E4" s="241"/>
      <c r="F4" s="258"/>
      <c r="G4" s="258"/>
      <c r="H4" s="236"/>
      <c r="I4" s="238"/>
      <c r="J4" s="238"/>
    </row>
    <row r="5" spans="2:10" ht="12" customHeight="1">
      <c r="B5" s="250" t="s">
        <v>64</v>
      </c>
      <c r="C5" s="253"/>
      <c r="D5" s="254" t="s">
        <v>112</v>
      </c>
      <c r="E5" s="255"/>
      <c r="F5" s="260">
        <v>297388</v>
      </c>
      <c r="G5" s="260">
        <v>277944</v>
      </c>
      <c r="H5" s="133">
        <v>386314</v>
      </c>
      <c r="I5" s="134">
        <f>H5-G5</f>
        <v>108370</v>
      </c>
      <c r="J5" s="134">
        <f>H5-F5</f>
        <v>88926</v>
      </c>
    </row>
    <row r="6" spans="2:10" ht="12" customHeight="1">
      <c r="B6" s="251"/>
      <c r="C6" s="223"/>
      <c r="D6" s="220" t="s">
        <v>113</v>
      </c>
      <c r="E6" s="221"/>
      <c r="F6" s="261">
        <v>15800</v>
      </c>
      <c r="G6" s="261">
        <v>29056</v>
      </c>
      <c r="H6" s="42">
        <v>5451</v>
      </c>
      <c r="I6" s="134">
        <f aca="true" t="shared" si="0" ref="I6:I34">H6-G6</f>
        <v>-23605</v>
      </c>
      <c r="J6" s="134">
        <f>H6-F6</f>
        <v>-10349</v>
      </c>
    </row>
    <row r="7" spans="2:10" ht="12" customHeight="1">
      <c r="B7" s="251"/>
      <c r="C7" s="224"/>
      <c r="D7" s="216" t="s">
        <v>114</v>
      </c>
      <c r="E7" s="217"/>
      <c r="F7" s="262">
        <f>SUM(F5:F6)</f>
        <v>313188</v>
      </c>
      <c r="G7" s="262">
        <f>SUM(G5:G6)</f>
        <v>307000</v>
      </c>
      <c r="H7" s="43">
        <f>SUM(H5:H6)</f>
        <v>391765</v>
      </c>
      <c r="I7" s="101">
        <f t="shared" si="0"/>
        <v>84765</v>
      </c>
      <c r="J7" s="101">
        <f aca="true" t="shared" si="1" ref="J7:J62">H7-F7</f>
        <v>78577</v>
      </c>
    </row>
    <row r="8" spans="2:10" ht="12" customHeight="1">
      <c r="B8" s="251"/>
      <c r="C8" s="222"/>
      <c r="D8" s="218" t="s">
        <v>115</v>
      </c>
      <c r="E8" s="219"/>
      <c r="F8" s="263">
        <v>113418</v>
      </c>
      <c r="G8" s="263">
        <v>115763</v>
      </c>
      <c r="H8" s="44">
        <v>113215</v>
      </c>
      <c r="I8" s="134">
        <f t="shared" si="0"/>
        <v>-2548</v>
      </c>
      <c r="J8" s="134">
        <f t="shared" si="1"/>
        <v>-203</v>
      </c>
    </row>
    <row r="9" spans="2:10" ht="12" customHeight="1">
      <c r="B9" s="251"/>
      <c r="C9" s="223"/>
      <c r="D9" s="220" t="s">
        <v>116</v>
      </c>
      <c r="E9" s="221"/>
      <c r="F9" s="264">
        <v>3789</v>
      </c>
      <c r="G9" s="264">
        <v>20767</v>
      </c>
      <c r="H9" s="45">
        <v>2862</v>
      </c>
      <c r="I9" s="134">
        <f t="shared" si="0"/>
        <v>-17905</v>
      </c>
      <c r="J9" s="134">
        <f t="shared" si="1"/>
        <v>-927</v>
      </c>
    </row>
    <row r="10" spans="2:10" ht="12" customHeight="1">
      <c r="B10" s="251"/>
      <c r="C10" s="224"/>
      <c r="D10" s="216" t="s">
        <v>117</v>
      </c>
      <c r="E10" s="217"/>
      <c r="F10" s="46">
        <f>SUM(F8:F9)</f>
        <v>117207</v>
      </c>
      <c r="G10" s="46">
        <f>SUM(G8:G9)</f>
        <v>136530</v>
      </c>
      <c r="H10" s="47">
        <f>SUM(H8:H9)</f>
        <v>116077</v>
      </c>
      <c r="I10" s="101">
        <f t="shared" si="0"/>
        <v>-20453</v>
      </c>
      <c r="J10" s="101">
        <f t="shared" si="1"/>
        <v>-1130</v>
      </c>
    </row>
    <row r="11" spans="2:10" ht="14.25" customHeight="1">
      <c r="B11" s="252"/>
      <c r="C11" s="102"/>
      <c r="D11" s="102" t="s">
        <v>118</v>
      </c>
      <c r="E11" s="103"/>
      <c r="F11" s="265">
        <f>F7+F10</f>
        <v>430395</v>
      </c>
      <c r="G11" s="265">
        <f>G7+G10</f>
        <v>443530</v>
      </c>
      <c r="H11" s="104">
        <f>H7+H10</f>
        <v>507842</v>
      </c>
      <c r="I11" s="105">
        <f t="shared" si="0"/>
        <v>64312</v>
      </c>
      <c r="J11" s="105">
        <f t="shared" si="1"/>
        <v>77447</v>
      </c>
    </row>
    <row r="12" spans="2:10" ht="12" customHeight="1">
      <c r="B12" s="225" t="s">
        <v>65</v>
      </c>
      <c r="C12" s="227"/>
      <c r="D12" s="169"/>
      <c r="E12" s="135" t="s">
        <v>102</v>
      </c>
      <c r="F12" s="136">
        <v>235371</v>
      </c>
      <c r="G12" s="136">
        <v>218165</v>
      </c>
      <c r="H12" s="137">
        <v>223296</v>
      </c>
      <c r="I12" s="136">
        <f t="shared" si="0"/>
        <v>5131</v>
      </c>
      <c r="J12" s="136">
        <f t="shared" si="1"/>
        <v>-12075</v>
      </c>
    </row>
    <row r="13" spans="2:10" ht="12">
      <c r="B13" s="225"/>
      <c r="C13" s="227"/>
      <c r="D13" s="169"/>
      <c r="E13" s="48" t="s">
        <v>103</v>
      </c>
      <c r="F13" s="49">
        <v>12146</v>
      </c>
      <c r="G13" s="49">
        <v>21979</v>
      </c>
      <c r="H13" s="50">
        <v>4400</v>
      </c>
      <c r="I13" s="49">
        <f t="shared" si="0"/>
        <v>-17579</v>
      </c>
      <c r="J13" s="49">
        <f t="shared" si="1"/>
        <v>-7746</v>
      </c>
    </row>
    <row r="14" spans="2:10" ht="12">
      <c r="B14" s="225"/>
      <c r="C14" s="227"/>
      <c r="D14" s="51" t="s">
        <v>104</v>
      </c>
      <c r="E14" s="52"/>
      <c r="F14" s="266">
        <f>SUM(F12:F13)</f>
        <v>247517</v>
      </c>
      <c r="G14" s="266">
        <f>SUM(G12:G13)</f>
        <v>240144</v>
      </c>
      <c r="H14" s="53">
        <f>SUM(H12:H13)</f>
        <v>227696</v>
      </c>
      <c r="I14" s="46">
        <f t="shared" si="0"/>
        <v>-12448</v>
      </c>
      <c r="J14" s="46">
        <f t="shared" si="1"/>
        <v>-19821</v>
      </c>
    </row>
    <row r="15" spans="2:10" ht="12">
      <c r="B15" s="225"/>
      <c r="C15" s="227"/>
      <c r="D15" s="54"/>
      <c r="E15" s="55" t="s">
        <v>66</v>
      </c>
      <c r="F15" s="56">
        <v>90321</v>
      </c>
      <c r="G15" s="56">
        <v>95528</v>
      </c>
      <c r="H15" s="57">
        <v>93826</v>
      </c>
      <c r="I15" s="56">
        <f t="shared" si="0"/>
        <v>-1702</v>
      </c>
      <c r="J15" s="56">
        <f t="shared" si="1"/>
        <v>3505</v>
      </c>
    </row>
    <row r="16" spans="2:10" ht="12">
      <c r="B16" s="225"/>
      <c r="C16" s="227"/>
      <c r="D16" s="169"/>
      <c r="E16" s="58" t="s">
        <v>67</v>
      </c>
      <c r="F16" s="49">
        <v>3154</v>
      </c>
      <c r="G16" s="49">
        <v>17975</v>
      </c>
      <c r="H16" s="50">
        <v>2407</v>
      </c>
      <c r="I16" s="49">
        <f t="shared" si="0"/>
        <v>-15568</v>
      </c>
      <c r="J16" s="49">
        <f t="shared" si="1"/>
        <v>-747</v>
      </c>
    </row>
    <row r="17" spans="2:10" ht="12">
      <c r="B17" s="225"/>
      <c r="C17" s="227"/>
      <c r="D17" s="59" t="s">
        <v>105</v>
      </c>
      <c r="E17" s="60"/>
      <c r="F17" s="46">
        <f>SUM(F15:F16)</f>
        <v>93475</v>
      </c>
      <c r="G17" s="46">
        <f>SUM(G15:G16)</f>
        <v>113503</v>
      </c>
      <c r="H17" s="47">
        <f>SUM(H15:H16)</f>
        <v>96233</v>
      </c>
      <c r="I17" s="46">
        <f t="shared" si="0"/>
        <v>-17270</v>
      </c>
      <c r="J17" s="46">
        <f t="shared" si="1"/>
        <v>2758</v>
      </c>
    </row>
    <row r="18" spans="2:10" ht="14.25">
      <c r="B18" s="225"/>
      <c r="C18" s="61"/>
      <c r="D18" s="138" t="s">
        <v>106</v>
      </c>
      <c r="E18" s="62"/>
      <c r="F18" s="267">
        <f>F14+F17</f>
        <v>340992</v>
      </c>
      <c r="G18" s="267">
        <f>G14+G17</f>
        <v>353647</v>
      </c>
      <c r="H18" s="139">
        <f>H14+H17</f>
        <v>323929</v>
      </c>
      <c r="I18" s="106">
        <f t="shared" si="0"/>
        <v>-29718</v>
      </c>
      <c r="J18" s="106">
        <f t="shared" si="1"/>
        <v>-17063</v>
      </c>
    </row>
    <row r="19" spans="2:10" ht="12">
      <c r="B19" s="225"/>
      <c r="C19" s="208"/>
      <c r="D19" s="209"/>
      <c r="E19" s="140" t="s">
        <v>17</v>
      </c>
      <c r="F19" s="268">
        <v>13855</v>
      </c>
      <c r="G19" s="268">
        <v>38476</v>
      </c>
      <c r="H19" s="63">
        <v>15658</v>
      </c>
      <c r="I19" s="141">
        <f t="shared" si="0"/>
        <v>-22818</v>
      </c>
      <c r="J19" s="141">
        <f t="shared" si="1"/>
        <v>1803</v>
      </c>
    </row>
    <row r="20" spans="2:10" ht="12">
      <c r="B20" s="225"/>
      <c r="C20" s="210"/>
      <c r="D20" s="211"/>
      <c r="E20" s="140" t="s">
        <v>18</v>
      </c>
      <c r="F20" s="49">
        <v>4688</v>
      </c>
      <c r="G20" s="49">
        <v>1605</v>
      </c>
      <c r="H20" s="50">
        <v>1584</v>
      </c>
      <c r="I20" s="141">
        <f t="shared" si="0"/>
        <v>-21</v>
      </c>
      <c r="J20" s="141">
        <f t="shared" si="1"/>
        <v>-3104</v>
      </c>
    </row>
    <row r="21" spans="2:10" ht="12">
      <c r="B21" s="225"/>
      <c r="C21" s="210"/>
      <c r="D21" s="211"/>
      <c r="E21" s="140" t="s">
        <v>68</v>
      </c>
      <c r="F21" s="269">
        <v>3781</v>
      </c>
      <c r="G21" s="269">
        <v>4044</v>
      </c>
      <c r="H21" s="64">
        <v>3837</v>
      </c>
      <c r="I21" s="141">
        <f t="shared" si="0"/>
        <v>-207</v>
      </c>
      <c r="J21" s="141">
        <f t="shared" si="1"/>
        <v>56</v>
      </c>
    </row>
    <row r="22" spans="2:10" ht="12">
      <c r="B22" s="225"/>
      <c r="C22" s="210"/>
      <c r="D22" s="211"/>
      <c r="E22" s="140" t="s">
        <v>19</v>
      </c>
      <c r="F22" s="269">
        <v>2450</v>
      </c>
      <c r="G22" s="269">
        <v>2685</v>
      </c>
      <c r="H22" s="64">
        <v>2052</v>
      </c>
      <c r="I22" s="141">
        <f t="shared" si="0"/>
        <v>-633</v>
      </c>
      <c r="J22" s="141">
        <f t="shared" si="1"/>
        <v>-398</v>
      </c>
    </row>
    <row r="23" spans="2:10" ht="12">
      <c r="B23" s="225"/>
      <c r="C23" s="210"/>
      <c r="D23" s="211"/>
      <c r="E23" s="140" t="s">
        <v>20</v>
      </c>
      <c r="F23" s="269">
        <v>7592</v>
      </c>
      <c r="G23" s="269">
        <v>5451</v>
      </c>
      <c r="H23" s="64">
        <v>7972</v>
      </c>
      <c r="I23" s="141">
        <f t="shared" si="0"/>
        <v>2521</v>
      </c>
      <c r="J23" s="141">
        <f t="shared" si="1"/>
        <v>380</v>
      </c>
    </row>
    <row r="24" spans="2:10" ht="12">
      <c r="B24" s="225"/>
      <c r="C24" s="210"/>
      <c r="D24" s="211"/>
      <c r="E24" s="142" t="s">
        <v>21</v>
      </c>
      <c r="F24" s="269">
        <v>3780</v>
      </c>
      <c r="G24" s="269">
        <v>5568</v>
      </c>
      <c r="H24" s="64">
        <v>4305</v>
      </c>
      <c r="I24" s="141">
        <f t="shared" si="0"/>
        <v>-1263</v>
      </c>
      <c r="J24" s="141">
        <f t="shared" si="1"/>
        <v>525</v>
      </c>
    </row>
    <row r="25" spans="2:10" ht="12">
      <c r="B25" s="225"/>
      <c r="C25" s="210"/>
      <c r="D25" s="211"/>
      <c r="E25" s="140" t="s">
        <v>22</v>
      </c>
      <c r="F25" s="269">
        <v>6037</v>
      </c>
      <c r="G25" s="269">
        <v>1180</v>
      </c>
      <c r="H25" s="64">
        <v>6045</v>
      </c>
      <c r="I25" s="141">
        <f t="shared" si="0"/>
        <v>4865</v>
      </c>
      <c r="J25" s="141">
        <f t="shared" si="1"/>
        <v>8</v>
      </c>
    </row>
    <row r="26" spans="2:10" ht="12">
      <c r="B26" s="225"/>
      <c r="C26" s="210"/>
      <c r="D26" s="211"/>
      <c r="E26" s="140" t="s">
        <v>23</v>
      </c>
      <c r="F26" s="269">
        <v>541</v>
      </c>
      <c r="G26" s="269">
        <v>0</v>
      </c>
      <c r="H26" s="64">
        <v>0</v>
      </c>
      <c r="I26" s="141">
        <f t="shared" si="0"/>
        <v>0</v>
      </c>
      <c r="J26" s="141">
        <f t="shared" si="1"/>
        <v>-541</v>
      </c>
    </row>
    <row r="27" spans="2:10" ht="12">
      <c r="B27" s="225"/>
      <c r="C27" s="210"/>
      <c r="D27" s="211"/>
      <c r="E27" s="142" t="s">
        <v>121</v>
      </c>
      <c r="F27" s="269">
        <v>122</v>
      </c>
      <c r="G27" s="269">
        <v>75</v>
      </c>
      <c r="H27" s="64">
        <v>467</v>
      </c>
      <c r="I27" s="141">
        <f t="shared" si="0"/>
        <v>392</v>
      </c>
      <c r="J27" s="141">
        <f t="shared" si="1"/>
        <v>345</v>
      </c>
    </row>
    <row r="28" spans="2:10" ht="12">
      <c r="B28" s="225"/>
      <c r="C28" s="210"/>
      <c r="D28" s="211"/>
      <c r="E28" s="140" t="s">
        <v>122</v>
      </c>
      <c r="F28" s="270">
        <v>3981</v>
      </c>
      <c r="G28" s="270">
        <v>16033</v>
      </c>
      <c r="H28" s="65">
        <v>11620</v>
      </c>
      <c r="I28" s="141">
        <f t="shared" si="0"/>
        <v>-4413</v>
      </c>
      <c r="J28" s="141">
        <f t="shared" si="1"/>
        <v>7639</v>
      </c>
    </row>
    <row r="29" spans="2:10" ht="12">
      <c r="B29" s="225"/>
      <c r="C29" s="210"/>
      <c r="D29" s="211"/>
      <c r="E29" s="142" t="s">
        <v>69</v>
      </c>
      <c r="F29" s="271">
        <v>8621</v>
      </c>
      <c r="G29" s="271">
        <v>2204</v>
      </c>
      <c r="H29" s="66">
        <v>810</v>
      </c>
      <c r="I29" s="141">
        <f t="shared" si="0"/>
        <v>-1394</v>
      </c>
      <c r="J29" s="141">
        <f t="shared" si="1"/>
        <v>-7811</v>
      </c>
    </row>
    <row r="30" spans="2:10" ht="12">
      <c r="B30" s="225"/>
      <c r="C30" s="210"/>
      <c r="D30" s="211"/>
      <c r="E30" s="140" t="s">
        <v>70</v>
      </c>
      <c r="F30" s="269">
        <v>0</v>
      </c>
      <c r="G30" s="269">
        <v>18014</v>
      </c>
      <c r="H30" s="64">
        <v>5949</v>
      </c>
      <c r="I30" s="141">
        <f t="shared" si="0"/>
        <v>-12065</v>
      </c>
      <c r="J30" s="141">
        <f t="shared" si="1"/>
        <v>5949</v>
      </c>
    </row>
    <row r="31" spans="2:10" ht="12">
      <c r="B31" s="225"/>
      <c r="C31" s="210"/>
      <c r="D31" s="211"/>
      <c r="E31" s="140" t="s">
        <v>71</v>
      </c>
      <c r="F31" s="269">
        <v>5505</v>
      </c>
      <c r="G31" s="269">
        <v>970</v>
      </c>
      <c r="H31" s="64">
        <v>7641</v>
      </c>
      <c r="I31" s="141">
        <f t="shared" si="0"/>
        <v>6671</v>
      </c>
      <c r="J31" s="141">
        <f t="shared" si="1"/>
        <v>2136</v>
      </c>
    </row>
    <row r="32" spans="2:10" ht="12">
      <c r="B32" s="225"/>
      <c r="C32" s="210"/>
      <c r="D32" s="211"/>
      <c r="E32" s="140" t="s">
        <v>72</v>
      </c>
      <c r="F32" s="271">
        <v>5984</v>
      </c>
      <c r="G32" s="271">
        <v>160</v>
      </c>
      <c r="H32" s="66">
        <v>4956</v>
      </c>
      <c r="I32" s="141">
        <f>H32-G32</f>
        <v>4796</v>
      </c>
      <c r="J32" s="141">
        <f t="shared" si="1"/>
        <v>-1028</v>
      </c>
    </row>
    <row r="33" spans="2:10" ht="12">
      <c r="B33" s="225"/>
      <c r="C33" s="210"/>
      <c r="D33" s="211"/>
      <c r="E33" s="143" t="s">
        <v>123</v>
      </c>
      <c r="F33" s="269">
        <v>2705</v>
      </c>
      <c r="G33" s="269">
        <v>666</v>
      </c>
      <c r="H33" s="64">
        <v>8033</v>
      </c>
      <c r="I33" s="141">
        <f t="shared" si="0"/>
        <v>7367</v>
      </c>
      <c r="J33" s="141">
        <f t="shared" si="1"/>
        <v>5328</v>
      </c>
    </row>
    <row r="34" spans="2:10" ht="12">
      <c r="B34" s="225"/>
      <c r="C34" s="212"/>
      <c r="D34" s="213"/>
      <c r="E34" s="144" t="s">
        <v>124</v>
      </c>
      <c r="F34" s="272">
        <v>5931</v>
      </c>
      <c r="G34" s="272">
        <v>1616</v>
      </c>
      <c r="H34" s="145">
        <v>10402</v>
      </c>
      <c r="I34" s="141">
        <f t="shared" si="0"/>
        <v>8786</v>
      </c>
      <c r="J34" s="141">
        <f t="shared" si="1"/>
        <v>4471</v>
      </c>
    </row>
    <row r="35" spans="2:10" ht="12">
      <c r="B35" s="226"/>
      <c r="C35" s="107"/>
      <c r="D35" s="108" t="s">
        <v>125</v>
      </c>
      <c r="E35" s="146"/>
      <c r="F35" s="273">
        <f>SUM(F19:F34)</f>
        <v>75573</v>
      </c>
      <c r="G35" s="273">
        <f>SUM(G19:G34)</f>
        <v>98747</v>
      </c>
      <c r="H35" s="147">
        <f>SUM(H19:H34)</f>
        <v>91331</v>
      </c>
      <c r="I35" s="109">
        <f>H35-G35</f>
        <v>-7416</v>
      </c>
      <c r="J35" s="109">
        <f t="shared" si="1"/>
        <v>15758</v>
      </c>
    </row>
    <row r="36" spans="2:10" ht="14.25">
      <c r="B36" s="148"/>
      <c r="C36" s="214" t="s">
        <v>73</v>
      </c>
      <c r="D36" s="214"/>
      <c r="E36" s="215"/>
      <c r="F36" s="274">
        <f>F18+F35</f>
        <v>416565</v>
      </c>
      <c r="G36" s="274">
        <f>G18+G35</f>
        <v>452394</v>
      </c>
      <c r="H36" s="110">
        <f>H18+H35</f>
        <v>415260</v>
      </c>
      <c r="I36" s="111">
        <f>H36-G36</f>
        <v>-37134</v>
      </c>
      <c r="J36" s="111">
        <f t="shared" si="1"/>
        <v>-1305</v>
      </c>
    </row>
    <row r="37" spans="2:10" ht="12" customHeight="1">
      <c r="B37" s="242" t="s">
        <v>24</v>
      </c>
      <c r="C37" s="149" t="s">
        <v>25</v>
      </c>
      <c r="D37" s="150"/>
      <c r="E37" s="151"/>
      <c r="F37" s="268">
        <v>54607</v>
      </c>
      <c r="G37" s="268">
        <v>55178</v>
      </c>
      <c r="H37" s="63">
        <v>51790</v>
      </c>
      <c r="I37" s="141">
        <f>H37-G37</f>
        <v>-3388</v>
      </c>
      <c r="J37" s="141">
        <f t="shared" si="1"/>
        <v>-2817</v>
      </c>
    </row>
    <row r="38" spans="2:10" ht="12">
      <c r="B38" s="242"/>
      <c r="C38" s="67" t="s">
        <v>74</v>
      </c>
      <c r="D38" s="68"/>
      <c r="E38" s="69"/>
      <c r="F38" s="271">
        <v>15228</v>
      </c>
      <c r="G38" s="271">
        <v>19612</v>
      </c>
      <c r="H38" s="66">
        <v>14558</v>
      </c>
      <c r="I38" s="141">
        <f aca="true" t="shared" si="2" ref="I38:I59">H38-G38</f>
        <v>-5054</v>
      </c>
      <c r="J38" s="141">
        <f t="shared" si="1"/>
        <v>-670</v>
      </c>
    </row>
    <row r="39" spans="2:10" ht="12">
      <c r="B39" s="242"/>
      <c r="C39" s="67" t="s">
        <v>75</v>
      </c>
      <c r="D39" s="68"/>
      <c r="E39" s="70"/>
      <c r="F39" s="271">
        <v>26735</v>
      </c>
      <c r="G39" s="271">
        <v>22391</v>
      </c>
      <c r="H39" s="66">
        <v>26117</v>
      </c>
      <c r="I39" s="141">
        <f t="shared" si="2"/>
        <v>3726</v>
      </c>
      <c r="J39" s="141">
        <f t="shared" si="1"/>
        <v>-618</v>
      </c>
    </row>
    <row r="40" spans="2:10" ht="12">
      <c r="B40" s="242"/>
      <c r="C40" s="67" t="s">
        <v>26</v>
      </c>
      <c r="D40" s="68"/>
      <c r="E40" s="70"/>
      <c r="F40" s="268">
        <v>9361</v>
      </c>
      <c r="G40" s="268">
        <v>10258</v>
      </c>
      <c r="H40" s="63">
        <v>9142</v>
      </c>
      <c r="I40" s="141">
        <f t="shared" si="2"/>
        <v>-1116</v>
      </c>
      <c r="J40" s="141">
        <f t="shared" si="1"/>
        <v>-219</v>
      </c>
    </row>
    <row r="41" spans="2:10" ht="12">
      <c r="B41" s="242"/>
      <c r="C41" s="67" t="s">
        <v>27</v>
      </c>
      <c r="D41" s="68"/>
      <c r="E41" s="70"/>
      <c r="F41" s="268">
        <v>10276</v>
      </c>
      <c r="G41" s="268">
        <v>9146</v>
      </c>
      <c r="H41" s="63">
        <v>8025</v>
      </c>
      <c r="I41" s="141">
        <f t="shared" si="2"/>
        <v>-1121</v>
      </c>
      <c r="J41" s="141">
        <f t="shared" si="1"/>
        <v>-2251</v>
      </c>
    </row>
    <row r="42" spans="2:10" ht="12">
      <c r="B42" s="242"/>
      <c r="C42" s="67" t="s">
        <v>28</v>
      </c>
      <c r="D42" s="68"/>
      <c r="E42" s="70"/>
      <c r="F42" s="268">
        <v>14085</v>
      </c>
      <c r="G42" s="268">
        <v>11936</v>
      </c>
      <c r="H42" s="63">
        <v>13600</v>
      </c>
      <c r="I42" s="141">
        <f t="shared" si="2"/>
        <v>1664</v>
      </c>
      <c r="J42" s="141">
        <f t="shared" si="1"/>
        <v>-485</v>
      </c>
    </row>
    <row r="43" spans="2:10" ht="12">
      <c r="B43" s="242"/>
      <c r="C43" s="67" t="s">
        <v>29</v>
      </c>
      <c r="D43" s="68"/>
      <c r="E43" s="152"/>
      <c r="F43" s="268">
        <v>3620</v>
      </c>
      <c r="G43" s="268">
        <v>4566</v>
      </c>
      <c r="H43" s="63">
        <v>3647</v>
      </c>
      <c r="I43" s="141">
        <f t="shared" si="2"/>
        <v>-919</v>
      </c>
      <c r="J43" s="141">
        <f t="shared" si="1"/>
        <v>27</v>
      </c>
    </row>
    <row r="44" spans="2:10" ht="12">
      <c r="B44" s="242"/>
      <c r="C44" s="71" t="s">
        <v>30</v>
      </c>
      <c r="D44" s="72"/>
      <c r="E44" s="167"/>
      <c r="F44" s="275">
        <v>17129</v>
      </c>
      <c r="G44" s="275">
        <v>17601</v>
      </c>
      <c r="H44" s="73">
        <v>17495</v>
      </c>
      <c r="I44" s="141">
        <f t="shared" si="2"/>
        <v>-106</v>
      </c>
      <c r="J44" s="141">
        <f t="shared" si="1"/>
        <v>366</v>
      </c>
    </row>
    <row r="45" spans="2:10" ht="12">
      <c r="B45" s="242"/>
      <c r="C45" s="71" t="s">
        <v>76</v>
      </c>
      <c r="D45" s="72"/>
      <c r="E45" s="153"/>
      <c r="F45" s="275">
        <v>18430</v>
      </c>
      <c r="G45" s="275">
        <v>11643</v>
      </c>
      <c r="H45" s="73">
        <v>18025</v>
      </c>
      <c r="I45" s="141">
        <f t="shared" si="2"/>
        <v>6382</v>
      </c>
      <c r="J45" s="141">
        <f t="shared" si="1"/>
        <v>-405</v>
      </c>
    </row>
    <row r="46" spans="2:10" ht="12">
      <c r="B46" s="242"/>
      <c r="C46" s="74" t="s">
        <v>77</v>
      </c>
      <c r="D46" s="75"/>
      <c r="E46" s="154"/>
      <c r="F46" s="275">
        <v>17785</v>
      </c>
      <c r="G46" s="275">
        <v>18138</v>
      </c>
      <c r="H46" s="73">
        <v>17810</v>
      </c>
      <c r="I46" s="141">
        <f t="shared" si="2"/>
        <v>-328</v>
      </c>
      <c r="J46" s="141">
        <f t="shared" si="1"/>
        <v>25</v>
      </c>
    </row>
    <row r="47" spans="2:10" ht="12">
      <c r="B47" s="242"/>
      <c r="C47" s="76" t="s">
        <v>78</v>
      </c>
      <c r="D47" s="77"/>
      <c r="E47" s="155"/>
      <c r="F47" s="271">
        <v>14424</v>
      </c>
      <c r="G47" s="271">
        <v>10286</v>
      </c>
      <c r="H47" s="66">
        <v>16819</v>
      </c>
      <c r="I47" s="141">
        <f t="shared" si="2"/>
        <v>6533</v>
      </c>
      <c r="J47" s="141">
        <f t="shared" si="1"/>
        <v>2395</v>
      </c>
    </row>
    <row r="48" spans="2:10" ht="12">
      <c r="B48" s="242"/>
      <c r="C48" s="67" t="s">
        <v>79</v>
      </c>
      <c r="D48" s="68"/>
      <c r="E48" s="155"/>
      <c r="F48" s="268">
        <v>6155</v>
      </c>
      <c r="G48" s="268">
        <v>6551</v>
      </c>
      <c r="H48" s="63">
        <v>6531</v>
      </c>
      <c r="I48" s="141">
        <f t="shared" si="2"/>
        <v>-20</v>
      </c>
      <c r="J48" s="141">
        <f t="shared" si="1"/>
        <v>376</v>
      </c>
    </row>
    <row r="49" spans="2:10" ht="12">
      <c r="B49" s="242"/>
      <c r="C49" s="67" t="s">
        <v>80</v>
      </c>
      <c r="D49" s="68"/>
      <c r="E49" s="155"/>
      <c r="F49" s="268">
        <v>20158</v>
      </c>
      <c r="G49" s="268">
        <v>19670</v>
      </c>
      <c r="H49" s="63">
        <v>20259</v>
      </c>
      <c r="I49" s="141">
        <f t="shared" si="2"/>
        <v>589</v>
      </c>
      <c r="J49" s="141">
        <f t="shared" si="1"/>
        <v>101</v>
      </c>
    </row>
    <row r="50" spans="2:10" ht="12">
      <c r="B50" s="242"/>
      <c r="C50" s="67" t="s">
        <v>81</v>
      </c>
      <c r="D50" s="68"/>
      <c r="E50" s="155"/>
      <c r="F50" s="268">
        <v>14542</v>
      </c>
      <c r="G50" s="268">
        <v>12952</v>
      </c>
      <c r="H50" s="63">
        <v>8374</v>
      </c>
      <c r="I50" s="141">
        <f t="shared" si="2"/>
        <v>-4578</v>
      </c>
      <c r="J50" s="141">
        <f t="shared" si="1"/>
        <v>-6168</v>
      </c>
    </row>
    <row r="51" spans="2:10" ht="12">
      <c r="B51" s="242"/>
      <c r="C51" s="67" t="s">
        <v>82</v>
      </c>
      <c r="D51" s="68"/>
      <c r="E51" s="155"/>
      <c r="F51" s="268">
        <v>2108</v>
      </c>
      <c r="G51" s="268">
        <v>2033</v>
      </c>
      <c r="H51" s="63">
        <v>1931</v>
      </c>
      <c r="I51" s="141">
        <f t="shared" si="2"/>
        <v>-102</v>
      </c>
      <c r="J51" s="141">
        <f t="shared" si="1"/>
        <v>-177</v>
      </c>
    </row>
    <row r="52" spans="2:10" ht="12">
      <c r="B52" s="242"/>
      <c r="C52" s="67" t="s">
        <v>83</v>
      </c>
      <c r="D52" s="68"/>
      <c r="E52" s="155"/>
      <c r="F52" s="268">
        <v>17187</v>
      </c>
      <c r="G52" s="268">
        <v>10006</v>
      </c>
      <c r="H52" s="63">
        <v>16003</v>
      </c>
      <c r="I52" s="141">
        <f t="shared" si="2"/>
        <v>5997</v>
      </c>
      <c r="J52" s="141">
        <f t="shared" si="1"/>
        <v>-1184</v>
      </c>
    </row>
    <row r="53" spans="2:10" ht="12">
      <c r="B53" s="242"/>
      <c r="C53" s="67" t="s">
        <v>84</v>
      </c>
      <c r="D53" s="68"/>
      <c r="E53" s="70"/>
      <c r="F53" s="276">
        <v>164</v>
      </c>
      <c r="G53" s="276">
        <v>15159</v>
      </c>
      <c r="H53" s="78">
        <v>714</v>
      </c>
      <c r="I53" s="141">
        <f t="shared" si="2"/>
        <v>-14445</v>
      </c>
      <c r="J53" s="141">
        <f t="shared" si="1"/>
        <v>550</v>
      </c>
    </row>
    <row r="54" spans="2:10" ht="12">
      <c r="B54" s="242"/>
      <c r="C54" s="67" t="s">
        <v>85</v>
      </c>
      <c r="D54" s="68"/>
      <c r="E54" s="69"/>
      <c r="F54" s="271">
        <v>1788</v>
      </c>
      <c r="G54" s="271">
        <v>9257</v>
      </c>
      <c r="H54" s="66">
        <v>8597</v>
      </c>
      <c r="I54" s="141">
        <f t="shared" si="2"/>
        <v>-660</v>
      </c>
      <c r="J54" s="141">
        <f t="shared" si="1"/>
        <v>6809</v>
      </c>
    </row>
    <row r="55" spans="2:10" ht="12">
      <c r="B55" s="242"/>
      <c r="C55" s="67" t="s">
        <v>107</v>
      </c>
      <c r="D55" s="68"/>
      <c r="E55" s="70"/>
      <c r="F55" s="268">
        <v>24881</v>
      </c>
      <c r="G55" s="268">
        <v>35632</v>
      </c>
      <c r="H55" s="63">
        <v>26331</v>
      </c>
      <c r="I55" s="141">
        <f t="shared" si="2"/>
        <v>-9301</v>
      </c>
      <c r="J55" s="141">
        <f t="shared" si="1"/>
        <v>1450</v>
      </c>
    </row>
    <row r="56" spans="2:10" ht="12">
      <c r="B56" s="242"/>
      <c r="C56" s="67" t="s">
        <v>86</v>
      </c>
      <c r="D56" s="68"/>
      <c r="E56" s="70"/>
      <c r="F56" s="271">
        <v>11785</v>
      </c>
      <c r="G56" s="271">
        <v>12123</v>
      </c>
      <c r="H56" s="66">
        <v>15690</v>
      </c>
      <c r="I56" s="141">
        <f t="shared" si="2"/>
        <v>3567</v>
      </c>
      <c r="J56" s="141">
        <f t="shared" si="1"/>
        <v>3905</v>
      </c>
    </row>
    <row r="57" spans="2:10" ht="12">
      <c r="B57" s="242"/>
      <c r="C57" s="67" t="s">
        <v>87</v>
      </c>
      <c r="D57" s="68"/>
      <c r="E57" s="69"/>
      <c r="F57" s="268">
        <v>35093</v>
      </c>
      <c r="G57" s="268">
        <v>38355</v>
      </c>
      <c r="H57" s="63">
        <v>35450</v>
      </c>
      <c r="I57" s="141">
        <f t="shared" si="2"/>
        <v>-2905</v>
      </c>
      <c r="J57" s="141">
        <f t="shared" si="1"/>
        <v>357</v>
      </c>
    </row>
    <row r="58" spans="2:10" ht="12">
      <c r="B58" s="242"/>
      <c r="C58" s="67" t="s">
        <v>88</v>
      </c>
      <c r="D58" s="68"/>
      <c r="E58" s="79"/>
      <c r="F58" s="268">
        <v>8076</v>
      </c>
      <c r="G58" s="268">
        <v>7839</v>
      </c>
      <c r="H58" s="63">
        <v>13754</v>
      </c>
      <c r="I58" s="141">
        <f t="shared" si="2"/>
        <v>5915</v>
      </c>
      <c r="J58" s="141">
        <f t="shared" si="1"/>
        <v>5678</v>
      </c>
    </row>
    <row r="59" spans="2:10" ht="12">
      <c r="B59" s="242"/>
      <c r="C59" s="76" t="s">
        <v>90</v>
      </c>
      <c r="D59" s="77"/>
      <c r="E59" s="70"/>
      <c r="F59" s="268">
        <v>34546</v>
      </c>
      <c r="G59" s="268">
        <v>29884</v>
      </c>
      <c r="H59" s="63">
        <v>25297</v>
      </c>
      <c r="I59" s="141">
        <f t="shared" si="2"/>
        <v>-4587</v>
      </c>
      <c r="J59" s="141">
        <f t="shared" si="1"/>
        <v>-9249</v>
      </c>
    </row>
    <row r="60" spans="2:10" ht="14.25">
      <c r="B60" s="242"/>
      <c r="C60" s="243" t="s">
        <v>31</v>
      </c>
      <c r="D60" s="243"/>
      <c r="E60" s="244"/>
      <c r="F60" s="277">
        <f>SUM(F37:F59)</f>
        <v>378163</v>
      </c>
      <c r="G60" s="277">
        <f>SUM(G37:G59)</f>
        <v>390216</v>
      </c>
      <c r="H60" s="112">
        <f>SUM(H37:H59)</f>
        <v>375959</v>
      </c>
      <c r="I60" s="156">
        <f>H60-G60</f>
        <v>-14257</v>
      </c>
      <c r="J60" s="168">
        <f t="shared" si="1"/>
        <v>-2204</v>
      </c>
    </row>
    <row r="61" spans="2:10" ht="13.5" customHeight="1">
      <c r="B61" s="231" t="s">
        <v>126</v>
      </c>
      <c r="C61" s="232"/>
      <c r="D61" s="232"/>
      <c r="E61" s="233"/>
      <c r="F61" s="157">
        <f>F60/F36</f>
        <v>0.9078127063003373</v>
      </c>
      <c r="G61" s="157">
        <f>G60/G36</f>
        <v>0.8625578588575445</v>
      </c>
      <c r="H61" s="157">
        <f>H60/H36</f>
        <v>0.905358088908154</v>
      </c>
      <c r="I61" s="158">
        <f>H61-G61</f>
        <v>0.0428002300506094</v>
      </c>
      <c r="J61" s="158">
        <f t="shared" si="1"/>
        <v>-0.0024546173921833336</v>
      </c>
    </row>
    <row r="62" spans="2:10" ht="13.5" customHeight="1">
      <c r="B62" s="228" t="s">
        <v>32</v>
      </c>
      <c r="C62" s="229"/>
      <c r="D62" s="229"/>
      <c r="E62" s="230"/>
      <c r="F62" s="159">
        <f>1-F61</f>
        <v>0.09218729369966272</v>
      </c>
      <c r="G62" s="159">
        <f>1-G61</f>
        <v>0.13744214114245545</v>
      </c>
      <c r="H62" s="159">
        <f>1-H61</f>
        <v>0.09464191109184605</v>
      </c>
      <c r="I62" s="160">
        <f>H62-G62</f>
        <v>-0.0428002300506094</v>
      </c>
      <c r="J62" s="160">
        <f t="shared" si="1"/>
        <v>0.0024546173921833336</v>
      </c>
    </row>
  </sheetData>
  <sheetProtection/>
  <mergeCells count="25">
    <mergeCell ref="I2:J2"/>
    <mergeCell ref="J3:J4"/>
    <mergeCell ref="B5:B11"/>
    <mergeCell ref="C5:C7"/>
    <mergeCell ref="D5:E5"/>
    <mergeCell ref="D6:E6"/>
    <mergeCell ref="F2:F4"/>
    <mergeCell ref="G2:G4"/>
    <mergeCell ref="B12:B35"/>
    <mergeCell ref="C12:C17"/>
    <mergeCell ref="B62:E62"/>
    <mergeCell ref="B61:E61"/>
    <mergeCell ref="H2:H4"/>
    <mergeCell ref="I3:I4"/>
    <mergeCell ref="B4:E4"/>
    <mergeCell ref="B37:B60"/>
    <mergeCell ref="C60:E60"/>
    <mergeCell ref="B2:E2"/>
    <mergeCell ref="C19:D34"/>
    <mergeCell ref="C36:E36"/>
    <mergeCell ref="D7:E7"/>
    <mergeCell ref="D8:E8"/>
    <mergeCell ref="D9:E9"/>
    <mergeCell ref="D10:E10"/>
    <mergeCell ref="C8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takahashi-to</cp:lastModifiedBy>
  <dcterms:created xsi:type="dcterms:W3CDTF">2007-03-28T02:36:34Z</dcterms:created>
  <dcterms:modified xsi:type="dcterms:W3CDTF">2012-12-20T06:38:49Z</dcterms:modified>
  <cp:category/>
  <cp:version/>
  <cp:contentType/>
  <cp:contentStatus/>
</cp:coreProperties>
</file>